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1610" windowHeight="5535" tabRatio="648"/>
  </bookViews>
  <sheets>
    <sheet name="Лист1" sheetId="1" r:id="rId1"/>
    <sheet name="Лист2" sheetId="14" r:id="rId2"/>
    <sheet name="Лист3" sheetId="15" r:id="rId3"/>
    <sheet name="Лист5 дороги" sheetId="10" state="hidden" r:id="rId4"/>
    <sheet name="Лист7 транспорт" sheetId="12" state="hidden" r:id="rId5"/>
    <sheet name="Сопоставление названий" sheetId="13" state="hidden" r:id="rId6"/>
    <sheet name="дороги голоса 2014" sheetId="2" state="hidden" r:id="rId7"/>
    <sheet name="дороги % 2014" sheetId="6" state="hidden" r:id="rId8"/>
    <sheet name="транспорт % 2014" sheetId="5" state="hidden" r:id="rId9"/>
    <sheet name="транспорт голоса 2014" sheetId="3" state="hidden" r:id="rId10"/>
    <sheet name="жкх % и голоса 2014" sheetId="4" state="hidden" r:id="rId11"/>
  </sheets>
  <definedNames>
    <definedName name="_xlnm._FilterDatabase" localSheetId="0" hidden="1">Лист1!$C$4:$L$99</definedName>
    <definedName name="_xlnm.Print_Titles" localSheetId="0">Лист1!$3:$4</definedName>
    <definedName name="_xlnm.Print_Area" localSheetId="0">Лист1!$A$1:$P$99</definedName>
  </definedNames>
  <calcPr calcId="152511"/>
</workbook>
</file>

<file path=xl/calcChain.xml><?xml version="1.0" encoding="utf-8"?>
<calcChain xmlns="http://schemas.openxmlformats.org/spreadsheetml/2006/main">
  <c r="O99" i="1" l="1"/>
  <c r="M69" i="1"/>
  <c r="M43" i="1"/>
  <c r="M37" i="1"/>
  <c r="M36" i="1"/>
  <c r="M35" i="1"/>
  <c r="M27" i="1"/>
  <c r="M23" i="1"/>
  <c r="M6" i="1"/>
  <c r="F46" i="1"/>
  <c r="M99" i="1" l="1"/>
  <c r="D100" i="14"/>
  <c r="E3" i="5" l="1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2" i="5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2" i="6"/>
</calcChain>
</file>

<file path=xl/sharedStrings.xml><?xml version="1.0" encoding="utf-8"?>
<sst xmlns="http://schemas.openxmlformats.org/spreadsheetml/2006/main" count="2375" uniqueCount="648">
  <si>
    <t>№</t>
  </si>
  <si>
    <t>Наименование муниципального образования</t>
  </si>
  <si>
    <t>Муниципальное образование город Алапаевск</t>
  </si>
  <si>
    <t>Муниципальное образование Алапаевское</t>
  </si>
  <si>
    <t>Арамильский городской округ</t>
  </si>
  <si>
    <t>Артемовский городской округ</t>
  </si>
  <si>
    <t>Артинский городской округ</t>
  </si>
  <si>
    <t>Асбестовский городской округ</t>
  </si>
  <si>
    <t>Ачитский городской округ</t>
  </si>
  <si>
    <t>Баженовское сельское поселение</t>
  </si>
  <si>
    <t>Байкаловский муниципальный район</t>
  </si>
  <si>
    <t>Байкаловское сельское поселение</t>
  </si>
  <si>
    <t>Белоярский городской округ</t>
  </si>
  <si>
    <t>Березовский городской округ</t>
  </si>
  <si>
    <t>Бисертский городской округ</t>
  </si>
  <si>
    <t>Верхнесалдинский городской округ</t>
  </si>
  <si>
    <t>Волчанский городской округ</t>
  </si>
  <si>
    <t>Гаринский городской округ</t>
  </si>
  <si>
    <t>Горноуральский городской округ</t>
  </si>
  <si>
    <t>город Нижний Тагил</t>
  </si>
  <si>
    <t xml:space="preserve">городское поселение Верхние Серги </t>
  </si>
  <si>
    <t>"Городской округ "Город Лесной"</t>
  </si>
  <si>
    <t>городской округ Богданович</t>
  </si>
  <si>
    <t>городской округ Верхнее Дуброво</t>
  </si>
  <si>
    <t>городской округ Верх-Нейвинский</t>
  </si>
  <si>
    <t>городской округ Верхний Тагил</t>
  </si>
  <si>
    <t>городской округ Верхняя Пышма</t>
  </si>
  <si>
    <t>Городской округ Верхняя Тура</t>
  </si>
  <si>
    <t>городской округ Верхотурский</t>
  </si>
  <si>
    <t>городской округ Дегтярск</t>
  </si>
  <si>
    <t>городской округ Заречный</t>
  </si>
  <si>
    <t>городской округ ЗАТО Свободный</t>
  </si>
  <si>
    <t>городской округ Карпинск</t>
  </si>
  <si>
    <t>городской округ Краснотурьинск</t>
  </si>
  <si>
    <t>городской округ Красноуральск</t>
  </si>
  <si>
    <t>городской округ Красноуфимск</t>
  </si>
  <si>
    <t>городской округ "Нижняя Салда"</t>
  </si>
  <si>
    <t>городской округ Пелым</t>
  </si>
  <si>
    <t>городской округ Первоуральск</t>
  </si>
  <si>
    <t>городской округ Ревда</t>
  </si>
  <si>
    <t>городской округ Рефтинский</t>
  </si>
  <si>
    <t>городской округ Среднеуральск</t>
  </si>
  <si>
    <t>городской округ Староуткинск</t>
  </si>
  <si>
    <t>городской округ Сухой Лог</t>
  </si>
  <si>
    <t xml:space="preserve">Дружининское городское поселение </t>
  </si>
  <si>
    <t>Ивдельский городской округ</t>
  </si>
  <si>
    <t>Ирбитское муниципальное образование</t>
  </si>
  <si>
    <t>Каменский городской округ</t>
  </si>
  <si>
    <t>Камышловский городской округ</t>
  </si>
  <si>
    <t>Качканарский городской округ</t>
  </si>
  <si>
    <t>Кировградский городской округ</t>
  </si>
  <si>
    <t>Кленовское сельское поселение</t>
  </si>
  <si>
    <t>Краснополянское сельское поселение</t>
  </si>
  <si>
    <t xml:space="preserve">Кузнецовское сельское поселение </t>
  </si>
  <si>
    <t>Кушвинский городской округ</t>
  </si>
  <si>
    <t>Малышевский городской округ</t>
  </si>
  <si>
    <t>Махневское муниципальное образование</t>
  </si>
  <si>
    <t xml:space="preserve">Михайловское муниципальное образование </t>
  </si>
  <si>
    <t>муниципальное образование «Восточное сельское поселение»</t>
  </si>
  <si>
    <t>муниципальное образование «Галкинское сельское поселение»</t>
  </si>
  <si>
    <t>муниципальное образование "город Екатеринбург"</t>
  </si>
  <si>
    <t>Муниципальное образование «Зареченское сельское поселение»</t>
  </si>
  <si>
    <t>муниципальное образование «Калиновское сельское поселение»</t>
  </si>
  <si>
    <t>муниципальное образование «Обуховское сельское поселение»</t>
  </si>
  <si>
    <t>муниципальное образование "поселок Уральский"</t>
  </si>
  <si>
    <t>Муниципальное образование город Ирбит</t>
  </si>
  <si>
    <t>город Каменск-Уральский</t>
  </si>
  <si>
    <t>Камышловский муниципальный район</t>
  </si>
  <si>
    <t>Муниципальное образование Красноуфимский округ</t>
  </si>
  <si>
    <t xml:space="preserve">муниципальное образование рабочий посёлок Атиг </t>
  </si>
  <si>
    <t>Невьянский городской округ</t>
  </si>
  <si>
    <t>Нижнесергинский муниципальный район</t>
  </si>
  <si>
    <t>Нижнесергинское городское поселение</t>
  </si>
  <si>
    <t>Нижнетуринский городской округ</t>
  </si>
  <si>
    <t>Ницинское сельское поселение</t>
  </si>
  <si>
    <t>Новолялинский городской округ</t>
  </si>
  <si>
    <t>Новоуральский городской округ</t>
  </si>
  <si>
    <t>Полевской городской округ</t>
  </si>
  <si>
    <t>Пышминский городской округ</t>
  </si>
  <si>
    <t>Режевской городской округ</t>
  </si>
  <si>
    <t>Североуральский городской округ</t>
  </si>
  <si>
    <t>Серовский городской округ</t>
  </si>
  <si>
    <t xml:space="preserve">Сладковское сельское поселение </t>
  </si>
  <si>
    <t>Слободо-Туринский муниципальный район</t>
  </si>
  <si>
    <t xml:space="preserve">Слободо-Туринское сельское поселение </t>
  </si>
  <si>
    <t>Сосьвинский городской округ</t>
  </si>
  <si>
    <t>Сысертский городской округ</t>
  </si>
  <si>
    <t>Таборинский муниципальный район</t>
  </si>
  <si>
    <t xml:space="preserve">Таборинское сельское поселение </t>
  </si>
  <si>
    <t>Тавдинский городской округ</t>
  </si>
  <si>
    <t>Талицкий городской округ</t>
  </si>
  <si>
    <t>Тугулымский городской округ</t>
  </si>
  <si>
    <t>Унже-Павинское сельское поселение</t>
  </si>
  <si>
    <t xml:space="preserve">Усть-Ницинское сельское поселение </t>
  </si>
  <si>
    <t>Туринский городской округ</t>
  </si>
  <si>
    <t>Шалинский городской округ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</si>
  <si>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</si>
  <si>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</si>
  <si>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</si>
  <si>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</si>
  <si>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</si>
  <si>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</si>
  <si>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</si>
  <si>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</si>
  <si>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</si>
  <si>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</si>
  <si>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</si>
  <si>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</si>
  <si>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</si>
  <si>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</si>
  <si>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</si>
  <si>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</si>
  <si>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</si>
  <si>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</si>
  <si>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</si>
  <si>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</si>
  <si>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</si>
  <si>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</si>
  <si>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</si>
  <si>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</si>
  <si>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</si>
  <si>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</si>
  <si>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</si>
  <si>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</si>
  <si>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</si>
  <si>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</si>
  <si>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</si>
  <si>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</si>
  <si>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</si>
  <si>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</si>
  <si>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</si>
  <si>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</si>
  <si>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</si>
  <si>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</si>
  <si>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</si>
  <si>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</si>
  <si>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</si>
  <si>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</si>
  <si>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</si>
  <si>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</si>
  <si>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</si>
  <si>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</si>
  <si>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</si>
  <si>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</si>
  <si>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</si>
  <si>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</si>
  <si>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</si>
  <si>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</si>
  <si>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</si>
  <si>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</si>
  <si>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</si>
  <si>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</si>
  <si>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</si>
  <si>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</si>
  <si>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</si>
  <si>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</si>
  <si>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</si>
  <si>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</si>
  <si>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</si>
  <si>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</si>
  <si>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</si>
  <si>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</si>
  <si>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</si>
  <si>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</si>
  <si>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</si>
  <si>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</si>
  <si>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</si>
  <si>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</si>
  <si>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</si>
  <si>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</si>
  <si>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</si>
  <si>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</si>
  <si>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</si>
  <si>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</si>
  <si>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</si>
  <si>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</si>
  <si>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</si>
  <si>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</si>
  <si>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</si>
  <si>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</si>
  <si>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</si>
  <si>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</si>
  <si>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</si>
  <si>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</si>
  <si>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</si>
  <si>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</si>
  <si>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</si>
  <si>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</si>
  <si>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</si>
  <si>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</si>
  <si>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80</t>
  </si>
  <si>
    <t>100</t>
  </si>
  <si>
    <t>70</t>
  </si>
  <si>
    <t>90</t>
  </si>
  <si>
    <t>60</t>
  </si>
  <si>
    <t>66,67</t>
  </si>
  <si>
    <t>95,45</t>
  </si>
  <si>
    <t>0</t>
  </si>
  <si>
    <t>75</t>
  </si>
  <si>
    <t>50</t>
  </si>
  <si>
    <t>40</t>
  </si>
  <si>
    <t>36</t>
  </si>
  <si>
    <t>ИТОГО</t>
  </si>
  <si>
    <t>Количество голосовавших</t>
  </si>
  <si>
    <t>Алапаевск</t>
  </si>
  <si>
    <t>Алапаевское муниципальное образование</t>
  </si>
  <si>
    <t>Артемовск</t>
  </si>
  <si>
    <t>Артинский</t>
  </si>
  <si>
    <t>Бисертское</t>
  </si>
  <si>
    <t>Верхнее Дуброво</t>
  </si>
  <si>
    <t>Верхний Тагил</t>
  </si>
  <si>
    <t>Верхняя Тура</t>
  </si>
  <si>
    <t>Верхотурский городской округ</t>
  </si>
  <si>
    <t>Восточное сельское поселение</t>
  </si>
  <si>
    <t>Галкинское сельское поселение</t>
  </si>
  <si>
    <t>Горноуральск</t>
  </si>
  <si>
    <t>Дегтярск</t>
  </si>
  <si>
    <t>Екатеринбург</t>
  </si>
  <si>
    <t>Зареченское сельское поселение</t>
  </si>
  <si>
    <t>Ирбит</t>
  </si>
  <si>
    <t>Каменск-Уральский</t>
  </si>
  <si>
    <t>Карпинск</t>
  </si>
  <si>
    <t>Качканар</t>
  </si>
  <si>
    <t>Красноуральск</t>
  </si>
  <si>
    <t>Красноуфимск</t>
  </si>
  <si>
    <t>Красноуфимский округ</t>
  </si>
  <si>
    <t>Кузнецовское сельское поселение</t>
  </si>
  <si>
    <t>Лесной</t>
  </si>
  <si>
    <t>Невьянск</t>
  </si>
  <si>
    <t>Нижняя Салда</t>
  </si>
  <si>
    <t>Новоуральск</t>
  </si>
  <si>
    <t>Обуховское сельское поселение</t>
  </si>
  <si>
    <t>Пелым</t>
  </si>
  <si>
    <t>Первоуральск</t>
  </si>
  <si>
    <t>Полевской</t>
  </si>
  <si>
    <t>Ревда</t>
  </si>
  <si>
    <t>Рефтинский городской округ</t>
  </si>
  <si>
    <t>Североуральск</t>
  </si>
  <si>
    <t>Серов</t>
  </si>
  <si>
    <t>Слободо-Туринское сельское поселение</t>
  </si>
  <si>
    <t>Среднеуральск</t>
  </si>
  <si>
    <t>Староуткинск городской округ</t>
  </si>
  <si>
    <t>Таборинское сельское поселение</t>
  </si>
  <si>
    <t>Арамиль</t>
  </si>
  <si>
    <t>Артинск</t>
  </si>
  <si>
    <t>Бисертск</t>
  </si>
  <si>
    <t>Верхняя Пышма</t>
  </si>
  <si>
    <t>Калиновское сельское поселение</t>
  </si>
  <si>
    <t>Нижний Тагил</t>
  </si>
  <si>
    <t>ФИО главы муниципального образования</t>
  </si>
  <si>
    <t>Результат опроса</t>
  </si>
  <si>
    <t>Оценка эффективности деятельности (удовлетвори</t>
  </si>
  <si>
    <t>Количество голосов/ из них количество удовлетворительных оценок</t>
  </si>
  <si>
    <t>Шаньгин Станислав Владимирович</t>
  </si>
  <si>
    <t>удовлетворительная</t>
  </si>
  <si>
    <t>Заводов Валерий Анатольевич</t>
  </si>
  <si>
    <t>Герасименко Владимир Леонидович Герасименко Владимир Леонидович Герасименко Владимир Леонидович</t>
  </si>
  <si>
    <t>Кузнецова Ольга Борисовна</t>
  </si>
  <si>
    <t>Константинов Алексей Андреевич</t>
  </si>
  <si>
    <t>Косогоров Вячеслав Павлович</t>
  </si>
  <si>
    <t>Глухих Леонид Геннадьевич</t>
  </si>
  <si>
    <t>Жуков Алексей Анатольевич</t>
  </si>
  <si>
    <t>Пелевина Людмила Юрьевна</t>
  </si>
  <si>
    <t>Суровцева Валентина Сергеевна</t>
  </si>
  <si>
    <t>Городской округ Верхнее Дуброво</t>
  </si>
  <si>
    <t>Конопкин Валерий Константинович</t>
  </si>
  <si>
    <t>Ильичёв Константин Сергеевич</t>
  </si>
  <si>
    <t>Городской округ Верхний Тагил</t>
  </si>
  <si>
    <t>Калинин Сергей Григорьевич</t>
  </si>
  <si>
    <t>Городской округ Верхняя Пышма</t>
  </si>
  <si>
    <t>Романов Александр Иванович</t>
  </si>
  <si>
    <t>Брезгин Александр Васильевич</t>
  </si>
  <si>
    <t>Городской округ Верхотурский</t>
  </si>
  <si>
    <t>Лиханов Алексей Геннадьевич</t>
  </si>
  <si>
    <t>Муниципальное образование «Восточное сельское поселение»</t>
  </si>
  <si>
    <t xml:space="preserve">Марущак Анатолий Николаевич </t>
  </si>
  <si>
    <t>Муниципальное образование «Галкинское сельское поселение»</t>
  </si>
  <si>
    <t>Шумакова Анжелика Анатольевна</t>
  </si>
  <si>
    <t>Кулиш Николай Иванович</t>
  </si>
  <si>
    <t>Городской округ Дегтярск</t>
  </si>
  <si>
    <t>Бусахин Игорь Николаевич</t>
  </si>
  <si>
    <t>Муниципальное образование «город Екатеринбург»</t>
  </si>
  <si>
    <t>Ройзман Евгений Вадимович</t>
  </si>
  <si>
    <t>Городской округ ЗАТО Свободный</t>
  </si>
  <si>
    <t>Мельников Владимир Вячеславович</t>
  </si>
  <si>
    <t>Михаленко Владимир Вячеславович</t>
  </si>
  <si>
    <t>Агафонов Геннадий Анатольевич</t>
  </si>
  <si>
    <t>Врублевская Елена Николаевна</t>
  </si>
  <si>
    <t>Муниципальное образование «Калиновское сельское поселение»</t>
  </si>
  <si>
    <t>Зверева Ольга Александровна</t>
  </si>
  <si>
    <t>Муниципальное образование город Каменск-Уральский</t>
  </si>
  <si>
    <t>Астахов Михаил Семенович</t>
  </si>
  <si>
    <t>Белоусов Сергей Александрович</t>
  </si>
  <si>
    <t>Чухарев Михаил Николаевич</t>
  </si>
  <si>
    <t>Баранов Евгений Александрович</t>
  </si>
  <si>
    <t>Городской округ Карпинск</t>
  </si>
  <si>
    <t>Бидонько Сергей Юрьевич</t>
  </si>
  <si>
    <t>Набоких Сергей Михайлович</t>
  </si>
  <si>
    <t>Губина Галина Михайловна</t>
  </si>
  <si>
    <t>Городской округ Красноуральск</t>
  </si>
  <si>
    <t>Рафеева Светлана Константиновна</t>
  </si>
  <si>
    <t>Городской округ Красноуфимск</t>
  </si>
  <si>
    <t>Артемьевских Вадим Валерьевич</t>
  </si>
  <si>
    <t>Ряписов Олег Викторович</t>
  </si>
  <si>
    <t>Богданова Светлана Валентиновна</t>
  </si>
  <si>
    <t xml:space="preserve"> удовлетворительная</t>
  </si>
  <si>
    <t>Новосёлов Сергей Дмитриевич</t>
  </si>
  <si>
    <t>Городской округ «город Лесной»</t>
  </si>
  <si>
    <t>Гришин Виктор Васильевич</t>
  </si>
  <si>
    <t>Хомутов Валерий Петрович</t>
  </si>
  <si>
    <t>неудовлетворитель-ная</t>
  </si>
  <si>
    <t>Каюмов Евгений Тиморгалиевич</t>
  </si>
  <si>
    <t>Еремеев Валерий Васильевич</t>
  </si>
  <si>
    <t>Чекасин Андрей Михайлович</t>
  </si>
  <si>
    <t>Тюкина Лариса Вадимовна</t>
  </si>
  <si>
    <t>Городской округ Нижняя Салда</t>
  </si>
  <si>
    <t>Матвеева Елена Владимировна</t>
  </si>
  <si>
    <t>Бондаренко Сергей Александрович</t>
  </si>
  <si>
    <t>Машков Владимир Николаевич</t>
  </si>
  <si>
    <t>Муниципальное образование «Обуховское сельское поселение»</t>
  </si>
  <si>
    <t>Верхорубов Владимир Иванович</t>
  </si>
  <si>
    <t>Городской округ Пелым</t>
  </si>
  <si>
    <t>Алиев Шахит Тукаевич</t>
  </si>
  <si>
    <t>Городской округ Первоуральск</t>
  </si>
  <si>
    <t>Козлов Николай Евгеньевич</t>
  </si>
  <si>
    <t>Ковалёв Александр Владимирович</t>
  </si>
  <si>
    <t>Соколов Виктор Васильевич</t>
  </si>
  <si>
    <t>Городской округ Ревда</t>
  </si>
  <si>
    <t>Мокрецов Андрей Васильевич</t>
  </si>
  <si>
    <t>Чепчугов Александр Геннадьевич</t>
  </si>
  <si>
    <t>Городской округ Рефтинский</t>
  </si>
  <si>
    <t>Пшеницын Сергей Григорьевич</t>
  </si>
  <si>
    <t>Фролов Юрий Николаевич</t>
  </si>
  <si>
    <t>Бердникова Елена Владимировна</t>
  </si>
  <si>
    <t>Кошелев Михаил Валентинович</t>
  </si>
  <si>
    <t>Сабуров Юрий Васильевич</t>
  </si>
  <si>
    <t>Сафонов Алексей Александрович</t>
  </si>
  <si>
    <t>Городской округ Среднеуральск</t>
  </si>
  <si>
    <t>Тарасов Борис Александрович</t>
  </si>
  <si>
    <t>Городской округ Староуткинск</t>
  </si>
  <si>
    <t>Кузовков Сергей Яковлевич</t>
  </si>
  <si>
    <t>Роененко Виктор Анатольевич</t>
  </si>
  <si>
    <t>Буткус Петр Бронюсович</t>
  </si>
  <si>
    <t>Лачимов Виктор Владимирович</t>
  </si>
  <si>
    <t>Толкачев Александр Геннадьевич</t>
  </si>
  <si>
    <t>Селиванов Сергей Алексеевич</t>
  </si>
  <si>
    <t>Белоусов Андрей Владимирович</t>
  </si>
  <si>
    <t>Белоусов Василий Павлович</t>
  </si>
  <si>
    <r>
      <t xml:space="preserve">Сандаков Олег Николаевич </t>
    </r>
    <r>
      <rPr>
        <sz val="12"/>
        <color rgb="FF767676"/>
        <rFont val="Times New Roman"/>
        <family val="1"/>
        <charset val="204"/>
      </rPr>
      <t>Сандаков Олег Николаевич Сандаков Олег Николаевич</t>
    </r>
    <r>
      <rPr>
        <sz val="12"/>
        <color theme="1"/>
        <rFont val="Times New Roman"/>
        <family val="1"/>
        <charset val="204"/>
      </rPr>
      <t xml:space="preserve"> Сандаков Олег Николаевич</t>
    </r>
  </si>
  <si>
    <t>№ п/п</t>
  </si>
  <si>
    <t>Наименование муниципального образования/обслуживающей организации</t>
  </si>
  <si>
    <t>ФИО главы муниципального образования/руководителя обслуживающей организации</t>
  </si>
  <si>
    <t>Результат опроса (процент удовлетворенных от общего количества опрошенных)</t>
  </si>
  <si>
    <t>Оценка эффективности деятельности (удовлетворительная или неудовлетворительная)</t>
  </si>
  <si>
    <r>
      <t>1.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</si>
  <si>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r>
      <t>2.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</si>
  <si>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r>
      <t>3.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</si>
  <si>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Герасименко Владимир Леонидович</t>
  </si>
  <si>
    <r>
      <t>4.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</si>
  <si>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r>
      <t>5.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</si>
  <si>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r>
      <t>6.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</si>
  <si>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Холзаков Андрей Владимирович</t>
  </si>
  <si>
    <t>Нет данных опроса</t>
  </si>
  <si>
    <r>
      <t>7.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</si>
  <si>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r>
      <t>8.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</si>
  <si>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Юдин Павел Николаевич</t>
  </si>
  <si>
    <r>
      <t>9.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</si>
  <si>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Писцов Евгений Рудольфович</t>
  </si>
  <si>
    <r>
      <t>10.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</si>
  <si>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</si>
  <si>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Москвин Владимир Александрович</t>
  </si>
  <si>
    <r>
      <t>12.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</si>
  <si>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Плохих Елена Сергеевна</t>
  </si>
  <si>
    <r>
      <t>13.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</si>
  <si>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</si>
  <si>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</si>
  <si>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</si>
  <si>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</si>
  <si>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</si>
  <si>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</si>
  <si>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Вервейн Александр Вячеславович</t>
  </si>
  <si>
    <r>
      <t>20.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</si>
  <si>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Лыжин Александр Геннадьевич</t>
  </si>
  <si>
    <r>
      <t>21.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</si>
  <si>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22.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</si>
  <si>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23.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</si>
  <si>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24.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</si>
  <si>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Ланских Василий Николаевич</t>
  </si>
  <si>
    <r>
      <t>25.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</si>
  <si>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Соколюк Петр Михайлович</t>
  </si>
  <si>
    <r>
      <t>26.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</si>
  <si>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27.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</si>
  <si>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28.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</si>
  <si>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29.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</si>
  <si>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</si>
  <si>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</si>
  <si>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</si>
  <si>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</si>
  <si>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Оськин Александр Александрович</t>
  </si>
  <si>
    <r>
      <t>34.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</si>
  <si>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Устинов Александр Юрьевич</t>
  </si>
  <si>
    <r>
      <t>35.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</si>
  <si>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</si>
  <si>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</si>
  <si>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</si>
  <si>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</si>
  <si>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</si>
  <si>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</si>
  <si>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Авдеев Игорь Михайлович</t>
  </si>
  <si>
    <r>
      <t>42.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</si>
  <si>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</si>
  <si>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</si>
  <si>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Носов Сергей Константинович</t>
  </si>
  <si>
    <r>
      <t>45.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</si>
  <si>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</si>
  <si>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</si>
  <si>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</si>
  <si>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</si>
  <si>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</si>
  <si>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</si>
  <si>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</si>
  <si>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</si>
  <si>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</si>
  <si>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</si>
  <si>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</si>
  <si>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</si>
  <si>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</si>
  <si>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</si>
  <si>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60.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</si>
  <si>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61.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</si>
  <si>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Суханов Станислав Константинович</t>
  </si>
  <si>
    <r>
      <t>62.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</si>
  <si>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Карамышев Александр Геннадьевич</t>
  </si>
  <si>
    <r>
      <t>63.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</si>
  <si>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64.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</si>
  <si>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65.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</si>
  <si>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66.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</si>
  <si>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67.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</si>
  <si>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Рыжков Владимир Александрович</t>
  </si>
  <si>
    <r>
      <t>68.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</si>
  <si>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Сандаков Олег Николаевич</t>
  </si>
  <si>
    <r>
      <t>69.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</si>
  <si>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</si>
  <si>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</si>
  <si>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</si>
  <si>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</si>
  <si>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</si>
  <si>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Марущак Анатолий Николаевич</t>
  </si>
  <si>
    <r>
      <t>75.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</si>
  <si>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</si>
  <si>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муниципальное образование «Зареченское сельское поселение»</t>
  </si>
  <si>
    <r>
      <t>77.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</si>
  <si>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</si>
  <si>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</si>
  <si>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80.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</si>
  <si>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Морозов Владимир Сергеевич</t>
  </si>
  <si>
    <r>
      <t>81.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</si>
  <si>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Струнин Владимир Витальевич</t>
  </si>
  <si>
    <r>
      <t>82.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</si>
  <si>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Вавилин Геннадий Юрьевич</t>
  </si>
  <si>
    <r>
      <t>83.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</si>
  <si>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Матвеев Александр Леонидович</t>
  </si>
  <si>
    <r>
      <t>84.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</si>
  <si>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Петухов Михаил Васильевич</t>
  </si>
  <si>
    <r>
      <t>85.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</si>
  <si>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86.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</si>
  <si>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87.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</si>
  <si>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Костенков Сергей Григорьевич</t>
  </si>
  <si>
    <r>
      <t>88.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</si>
  <si>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89.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</si>
  <si>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Банникова Татьяна Владимировна</t>
  </si>
  <si>
    <r>
      <t>90.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</si>
  <si>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Судакова Клавдия Григорьевна</t>
  </si>
  <si>
    <r>
      <t>91.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</si>
  <si>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92.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</si>
  <si>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93.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</si>
  <si>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94.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</si>
  <si>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нет данных опроса</t>
  </si>
  <si>
    <r>
      <t>95.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</si>
  <si>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80,67</t>
  </si>
  <si>
    <t>66,25</t>
  </si>
  <si>
    <t>72,86</t>
  </si>
  <si>
    <t>69,23</t>
  </si>
  <si>
    <t>68,24</t>
  </si>
  <si>
    <t>43,48</t>
  </si>
  <si>
    <t>76</t>
  </si>
  <si>
    <t>58,46</t>
  </si>
  <si>
    <t>81,9</t>
  </si>
  <si>
    <t>70,59</t>
  </si>
  <si>
    <t>68,75</t>
  </si>
  <si>
    <t>90,48</t>
  </si>
  <si>
    <t>73,33</t>
  </si>
  <si>
    <t>73,68</t>
  </si>
  <si>
    <t>70,92</t>
  </si>
  <si>
    <t>90,41</t>
  </si>
  <si>
    <t>31,43</t>
  </si>
  <si>
    <t>20</t>
  </si>
  <si>
    <t>78,38</t>
  </si>
  <si>
    <t>83,33</t>
  </si>
  <si>
    <t>93,33</t>
  </si>
  <si>
    <t>73,7</t>
  </si>
  <si>
    <t>91,11</t>
  </si>
  <si>
    <t>73,61</t>
  </si>
  <si>
    <t>89,19</t>
  </si>
  <si>
    <t>86,27</t>
  </si>
  <si>
    <t>56,82</t>
  </si>
  <si>
    <t>53,33</t>
  </si>
  <si>
    <t>54,76</t>
  </si>
  <si>
    <t>77,22</t>
  </si>
  <si>
    <t>36,36</t>
  </si>
  <si>
    <t>62,9</t>
  </si>
  <si>
    <t>69,38</t>
  </si>
  <si>
    <t>55</t>
  </si>
  <si>
    <t>66,48</t>
  </si>
  <si>
    <t>49,33</t>
  </si>
  <si>
    <t>МО</t>
  </si>
  <si>
    <t>ЛИСТ5</t>
  </si>
  <si>
    <t>ЛИСТ7</t>
  </si>
  <si>
    <t>Муниципальное образование
город Алапаевск</t>
  </si>
  <si>
    <t>Березовский  городской округ</t>
  </si>
  <si>
    <t>городское поселение Верхние Серги</t>
  </si>
  <si>
    <t>Городской округ «Город Лесной»</t>
  </si>
  <si>
    <t xml:space="preserve">городской округ Красноуральск </t>
  </si>
  <si>
    <t>городской округ Нижняя Салда</t>
  </si>
  <si>
    <t>Дружининское городское поселение</t>
  </si>
  <si>
    <t>Михайловское муниципальное образование</t>
  </si>
  <si>
    <t>муниципальное образование «город Екатеринбург»</t>
  </si>
  <si>
    <t>муниципальное образование «поселок Уральский»</t>
  </si>
  <si>
    <t>муниципальное образование Камышловский муниципальный район</t>
  </si>
  <si>
    <t>муниципальное образование рабочий поселок Атиг</t>
  </si>
  <si>
    <t>Сладковское сельское поселение</t>
  </si>
  <si>
    <t>Усть-Ницинское сельское поселение</t>
  </si>
  <si>
    <t xml:space="preserve">муниципальное образование «Город Каменск-Уральский» </t>
  </si>
  <si>
    <t>Численность населения, принявшего участие в опросе</t>
  </si>
  <si>
    <t>Результат опроса, %</t>
  </si>
  <si>
    <t>2</t>
  </si>
  <si>
    <t>отсутствие респондентов</t>
  </si>
  <si>
    <t>7</t>
  </si>
  <si>
    <t>15</t>
  </si>
  <si>
    <t>6</t>
  </si>
  <si>
    <t>4</t>
  </si>
  <si>
    <t>27</t>
  </si>
  <si>
    <t>Удовлетворенность по всем видам жилищно-коммунальных услуг</t>
  </si>
  <si>
    <t>Удовлетворенность уровнем организации водоснабжения (водоотведение)</t>
  </si>
  <si>
    <t>Удовлетворенность уровнем организации электроснабжения</t>
  </si>
  <si>
    <t>Удовлетворенность уровнем организации газоснабжения</t>
  </si>
  <si>
    <t>Количество голосов по всем видам жилищно-коммунальных услуг</t>
  </si>
  <si>
    <t>Количество голосов</t>
  </si>
  <si>
    <t>Удовлетворенность уровнем организации теплоснабжения (снабжения населения топливом)</t>
  </si>
  <si>
    <t>13</t>
  </si>
  <si>
    <t>22</t>
  </si>
  <si>
    <t>24</t>
  </si>
  <si>
    <t>32</t>
  </si>
  <si>
    <t>1</t>
  </si>
  <si>
    <t>12</t>
  </si>
  <si>
    <t>93</t>
  </si>
  <si>
    <t>5</t>
  </si>
  <si>
    <t>29</t>
  </si>
  <si>
    <t>28</t>
  </si>
  <si>
    <t>35</t>
  </si>
  <si>
    <t>37</t>
  </si>
  <si>
    <t>270</t>
  </si>
  <si>
    <t>130</t>
  </si>
  <si>
    <t>257</t>
  </si>
  <si>
    <t>42</t>
  </si>
  <si>
    <t>8</t>
  </si>
  <si>
    <t>225</t>
  </si>
  <si>
    <t>62</t>
  </si>
  <si>
    <t>78</t>
  </si>
  <si>
    <t>152</t>
  </si>
  <si>
    <t>464</t>
  </si>
  <si>
    <t>261</t>
  </si>
  <si>
    <t>85</t>
  </si>
  <si>
    <t>16</t>
  </si>
  <si>
    <t>199</t>
  </si>
  <si>
    <t>124</t>
  </si>
  <si>
    <t>88</t>
  </si>
  <si>
    <t>222</t>
  </si>
  <si>
    <t>69</t>
  </si>
  <si>
    <t>467</t>
  </si>
  <si>
    <t>387</t>
  </si>
  <si>
    <t>68</t>
  </si>
  <si>
    <t>479</t>
  </si>
  <si>
    <t>1112</t>
  </si>
  <si>
    <t>57</t>
  </si>
  <si>
    <t>91</t>
  </si>
  <si>
    <t>33</t>
  </si>
  <si>
    <r>
      <t>Итоги социологических опросов по оценке населением эффективности деятельности руководителей органов местного самоуправления муниципальных образований, расположенных на территории Свердловской области, по критерию «Удовлетворенность населения жилищно-коммунальными услугами: уровнем организации теплоснабжения (снабжение населения топливом), водоснабжения (водоотведения), электроснабжения, газоснабжения», проведенных на портале «Открытое Правительство Свердловской области» за</t>
    </r>
    <r>
      <rPr>
        <b/>
        <sz val="14"/>
        <color theme="1"/>
        <rFont val="Liberation Serif"/>
        <family val="1"/>
        <charset val="204"/>
      </rPr>
      <t xml:space="preserve"> 2020 год</t>
    </r>
  </si>
  <si>
    <t>64</t>
  </si>
  <si>
    <t>307</t>
  </si>
  <si>
    <t>336</t>
  </si>
  <si>
    <t>30</t>
  </si>
  <si>
    <t>10</t>
  </si>
  <si>
    <t>3</t>
  </si>
  <si>
    <t>1607</t>
  </si>
  <si>
    <t>311</t>
  </si>
  <si>
    <t>19</t>
  </si>
  <si>
    <t>41</t>
  </si>
  <si>
    <t>46</t>
  </si>
  <si>
    <t>18</t>
  </si>
  <si>
    <t>17</t>
  </si>
  <si>
    <t>66</t>
  </si>
  <si>
    <t>25</t>
  </si>
  <si>
    <t>143</t>
  </si>
  <si>
    <t>122</t>
  </si>
  <si>
    <t>9</t>
  </si>
  <si>
    <t>963</t>
  </si>
  <si>
    <t>182</t>
  </si>
  <si>
    <t>720</t>
  </si>
  <si>
    <t>317</t>
  </si>
  <si>
    <t>86</t>
  </si>
  <si>
    <t>38</t>
  </si>
  <si>
    <t>94</t>
  </si>
  <si>
    <t>475</t>
  </si>
  <si>
    <t>58</t>
  </si>
  <si>
    <t>179</t>
  </si>
  <si>
    <t>26</t>
  </si>
  <si>
    <t>147</t>
  </si>
  <si>
    <t>44</t>
  </si>
  <si>
    <t>2273</t>
  </si>
  <si>
    <t>427</t>
  </si>
  <si>
    <t>115</t>
  </si>
  <si>
    <t>285</t>
  </si>
  <si>
    <t>412</t>
  </si>
  <si>
    <t>295</t>
  </si>
  <si>
    <t>765</t>
  </si>
  <si>
    <t>352</t>
  </si>
  <si>
    <t>67</t>
  </si>
  <si>
    <t>51</t>
  </si>
  <si>
    <t>14</t>
  </si>
  <si>
    <t>220</t>
  </si>
  <si>
    <t>39</t>
  </si>
  <si>
    <t>2111</t>
  </si>
  <si>
    <t>388</t>
  </si>
  <si>
    <t>265</t>
  </si>
  <si>
    <t>52</t>
  </si>
  <si>
    <t>829</t>
  </si>
  <si>
    <t>89</t>
  </si>
  <si>
    <t>779</t>
  </si>
  <si>
    <t>454</t>
  </si>
  <si>
    <t>Удовлетворенность качеством автомобильных дорог 2021 год</t>
  </si>
  <si>
    <t>Удовлетворенность качеством транспортного обслуживания 2021 год</t>
  </si>
  <si>
    <t>Всего голосов</t>
  </si>
  <si>
    <t>нет данных</t>
  </si>
  <si>
    <t>Удовлетворенность населения жилищно-коммунальными услугами</t>
  </si>
  <si>
    <r>
      <t>Итоги социологических опросов по оценке населением эффективности деятельности руководителей органов местного самоуправления муниципальных образований, расположенных на территории Свердловской области, проведенных на портале «Открытое Правительство Свердловской области» за</t>
    </r>
    <r>
      <rPr>
        <b/>
        <sz val="14"/>
        <color theme="1"/>
        <rFont val="Liberation Serif"/>
        <family val="1"/>
        <charset val="204"/>
      </rPr>
      <t xml:space="preserve"> 2021 год</t>
    </r>
  </si>
  <si>
    <t>Приложение к письму от________ №________</t>
  </si>
  <si>
    <t>Всего голосов по всем видам жилищно-коммунальных услуг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</si>
</sst>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767676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Liberation Serif"/>
      <family val="1"/>
      <charset val="204"/>
    </font>
    <font>
      <sz val="11"/>
      <color indexed="8"/>
      <name val="Liberation Serif"/>
      <family val="1"/>
      <charset val="204"/>
    </font>
    <font>
      <b/>
      <sz val="11"/>
      <name val="Liberation Serif"/>
      <family val="1"/>
      <charset val="204"/>
    </font>
    <font>
      <b/>
      <sz val="14"/>
      <name val="Liberation Serif"/>
      <family val="1"/>
      <charset val="204"/>
    </font>
    <font>
      <b/>
      <sz val="14"/>
      <color theme="1"/>
      <name val="Liberation Serif"/>
      <family val="1"/>
      <charset val="204"/>
    </font>
    <font>
      <b/>
      <sz val="11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4"/>
      <color theme="1"/>
      <name val="Liberation Serif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left"/>
    </xf>
    <xf numFmtId="0" fontId="4" fillId="0" borderId="0" xfId="0" applyFont="1" applyFill="1"/>
    <xf numFmtId="0" fontId="6" fillId="3" borderId="11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49" fontId="7" fillId="2" borderId="17" xfId="0" applyNumberFormat="1" applyFont="1" applyFill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0" fillId="0" borderId="0" xfId="0" applyNumberFormat="1"/>
    <xf numFmtId="49" fontId="7" fillId="2" borderId="9" xfId="0" applyNumberFormat="1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49" fontId="8" fillId="2" borderId="17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0" xfId="0" applyNumberFormat="1" applyFont="1"/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1" fillId="4" borderId="0" xfId="0" applyFont="1" applyFill="1"/>
    <xf numFmtId="0" fontId="11" fillId="4" borderId="0" xfId="0" applyFont="1" applyFill="1" applyBorder="1"/>
    <xf numFmtId="0" fontId="11" fillId="4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left" vertical="center" wrapText="1"/>
    </xf>
    <xf numFmtId="0" fontId="11" fillId="4" borderId="0" xfId="0" applyFont="1" applyFill="1" applyAlignment="1">
      <alignment horizontal="center" vertical="center"/>
    </xf>
    <xf numFmtId="0" fontId="11" fillId="5" borderId="0" xfId="0" applyFont="1" applyFill="1"/>
    <xf numFmtId="0" fontId="11" fillId="6" borderId="0" xfId="0" applyFont="1" applyFill="1"/>
    <xf numFmtId="0" fontId="11" fillId="7" borderId="0" xfId="0" applyFont="1" applyFill="1"/>
    <xf numFmtId="0" fontId="11" fillId="0" borderId="0" xfId="0" applyFont="1" applyFill="1"/>
    <xf numFmtId="0" fontId="11" fillId="0" borderId="0" xfId="0" applyFont="1" applyFill="1" applyBorder="1"/>
    <xf numFmtId="0" fontId="13" fillId="0" borderId="2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left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" fontId="13" fillId="0" borderId="28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vertical="center" wrapText="1"/>
    </xf>
    <xf numFmtId="4" fontId="13" fillId="0" borderId="28" xfId="0" applyNumberFormat="1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left" vertical="center" wrapText="1"/>
    </xf>
    <xf numFmtId="0" fontId="13" fillId="0" borderId="34" xfId="0" applyFont="1" applyFill="1" applyBorder="1" applyAlignment="1">
      <alignment horizontal="center" vertical="center" wrapText="1"/>
    </xf>
    <xf numFmtId="4" fontId="13" fillId="0" borderId="35" xfId="0" applyNumberFormat="1" applyFont="1" applyFill="1" applyBorder="1" applyAlignment="1">
      <alignment horizontal="center" vertical="center" wrapText="1"/>
    </xf>
    <xf numFmtId="3" fontId="13" fillId="0" borderId="34" xfId="0" applyNumberFormat="1" applyFont="1" applyFill="1" applyBorder="1" applyAlignment="1">
      <alignment horizontal="center" vertical="center"/>
    </xf>
    <xf numFmtId="4" fontId="13" fillId="0" borderId="7" xfId="0" applyNumberFormat="1" applyFont="1" applyFill="1" applyBorder="1" applyAlignment="1">
      <alignment horizontal="center" vertical="center"/>
    </xf>
    <xf numFmtId="4" fontId="13" fillId="0" borderId="35" xfId="0" applyNumberFormat="1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49" fontId="13" fillId="0" borderId="36" xfId="0" applyNumberFormat="1" applyFont="1" applyFill="1" applyBorder="1" applyAlignment="1">
      <alignment horizontal="center" vertical="center" wrapText="1"/>
    </xf>
    <xf numFmtId="3" fontId="13" fillId="0" borderId="36" xfId="0" applyNumberFormat="1" applyFont="1" applyFill="1" applyBorder="1" applyAlignment="1">
      <alignment horizontal="center" vertical="center"/>
    </xf>
    <xf numFmtId="4" fontId="13" fillId="0" borderId="36" xfId="0" applyNumberFormat="1" applyFont="1" applyFill="1" applyBorder="1" applyAlignment="1">
      <alignment horizontal="center" vertical="center" wrapText="1"/>
    </xf>
    <xf numFmtId="10" fontId="13" fillId="0" borderId="2" xfId="0" applyNumberFormat="1" applyFont="1" applyFill="1" applyBorder="1" applyAlignment="1">
      <alignment horizontal="centerContinuous" vertical="center" wrapText="1"/>
    </xf>
    <xf numFmtId="0" fontId="13" fillId="0" borderId="1" xfId="0" applyFont="1" applyFill="1" applyBorder="1" applyAlignment="1">
      <alignment horizontal="centerContinuous" vertical="center"/>
    </xf>
    <xf numFmtId="0" fontId="13" fillId="0" borderId="28" xfId="0" applyFont="1" applyFill="1" applyBorder="1" applyAlignment="1">
      <alignment horizontal="centerContinuous" vertical="center"/>
    </xf>
    <xf numFmtId="0" fontId="13" fillId="0" borderId="5" xfId="0" applyFont="1" applyFill="1" applyBorder="1" applyAlignment="1">
      <alignment horizontal="centerContinuous" vertical="center"/>
    </xf>
    <xf numFmtId="0" fontId="13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/>
    </xf>
    <xf numFmtId="4" fontId="13" fillId="6" borderId="28" xfId="0" applyNumberFormat="1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left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" fontId="14" fillId="0" borderId="28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" fontId="14" fillId="0" borderId="5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" fontId="14" fillId="0" borderId="28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Continuous" vertical="center" wrapText="1"/>
    </xf>
    <xf numFmtId="0" fontId="13" fillId="0" borderId="1" xfId="0" applyNumberFormat="1" applyFont="1" applyFill="1" applyBorder="1" applyAlignment="1">
      <alignment horizontal="centerContinuous" vertical="center"/>
    </xf>
    <xf numFmtId="10" fontId="13" fillId="0" borderId="20" xfId="0" applyNumberFormat="1" applyFont="1" applyFill="1" applyBorder="1" applyAlignment="1">
      <alignment horizontal="centerContinuous" vertical="center" wrapText="1"/>
    </xf>
    <xf numFmtId="0" fontId="13" fillId="0" borderId="27" xfId="0" applyFont="1" applyFill="1" applyBorder="1" applyAlignment="1">
      <alignment horizontal="centerContinuous" vertical="center"/>
    </xf>
    <xf numFmtId="0" fontId="13" fillId="0" borderId="29" xfId="0" applyFont="1" applyFill="1" applyBorder="1" applyAlignment="1">
      <alignment horizontal="centerContinuous" vertical="center"/>
    </xf>
    <xf numFmtId="0" fontId="13" fillId="0" borderId="8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left" vertical="center" wrapText="1"/>
    </xf>
    <xf numFmtId="49" fontId="13" fillId="0" borderId="30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" fontId="13" fillId="0" borderId="31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left" vertical="center" wrapText="1"/>
    </xf>
    <xf numFmtId="3" fontId="13" fillId="0" borderId="22" xfId="0" applyNumberFormat="1" applyFont="1" applyFill="1" applyBorder="1" applyAlignment="1">
      <alignment horizontal="center" vertical="center" wrapText="1"/>
    </xf>
    <xf numFmtId="3" fontId="13" fillId="0" borderId="37" xfId="0" applyNumberFormat="1" applyFont="1" applyFill="1" applyBorder="1" applyAlignment="1">
      <alignment horizontal="center" vertical="center" wrapText="1"/>
    </xf>
    <xf numFmtId="4" fontId="13" fillId="0" borderId="19" xfId="0" applyNumberFormat="1" applyFont="1" applyFill="1" applyBorder="1" applyAlignment="1">
      <alignment horizontal="center" vertical="center" wrapText="1"/>
    </xf>
    <xf numFmtId="2" fontId="13" fillId="0" borderId="37" xfId="0" applyNumberFormat="1" applyFont="1" applyFill="1" applyBorder="1" applyAlignment="1">
      <alignment horizontal="center" vertical="center"/>
    </xf>
    <xf numFmtId="4" fontId="13" fillId="0" borderId="37" xfId="0" applyNumberFormat="1" applyFont="1" applyFill="1" applyBorder="1" applyAlignment="1">
      <alignment horizontal="center" vertical="center"/>
    </xf>
    <xf numFmtId="2" fontId="13" fillId="0" borderId="26" xfId="0" applyNumberFormat="1" applyFont="1" applyFill="1" applyBorder="1" applyAlignment="1">
      <alignment horizontal="center" vertical="center"/>
    </xf>
    <xf numFmtId="4" fontId="13" fillId="6" borderId="5" xfId="0" applyNumberFormat="1" applyFont="1" applyFill="1" applyBorder="1" applyAlignment="1">
      <alignment horizontal="center" vertical="center"/>
    </xf>
    <xf numFmtId="4" fontId="13" fillId="6" borderId="1" xfId="0" applyNumberFormat="1" applyFont="1" applyFill="1" applyBorder="1" applyAlignment="1">
      <alignment horizontal="center" vertical="center"/>
    </xf>
    <xf numFmtId="4" fontId="13" fillId="6" borderId="1" xfId="0" applyNumberFormat="1" applyFont="1" applyFill="1" applyBorder="1" applyAlignment="1">
      <alignment horizontal="center" vertical="center" wrapText="1"/>
    </xf>
    <xf numFmtId="1" fontId="19" fillId="4" borderId="25" xfId="0" applyNumberFormat="1" applyFont="1" applyFill="1" applyBorder="1" applyAlignment="1">
      <alignment horizontal="center" vertical="center" wrapText="1"/>
    </xf>
    <xf numFmtId="1" fontId="19" fillId="4" borderId="42" xfId="0" applyNumberFormat="1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/>
    </xf>
    <xf numFmtId="0" fontId="13" fillId="4" borderId="42" xfId="0" applyFont="1" applyFill="1" applyBorder="1" applyAlignment="1">
      <alignment horizontal="center" vertical="center" wrapText="1"/>
    </xf>
    <xf numFmtId="1" fontId="19" fillId="0" borderId="4" xfId="0" applyNumberFormat="1" applyFont="1" applyFill="1" applyBorder="1" applyAlignment="1">
      <alignment horizontal="center" vertical="center" wrapText="1"/>
    </xf>
    <xf numFmtId="1" fontId="13" fillId="2" borderId="4" xfId="0" applyNumberFormat="1" applyFont="1" applyFill="1" applyBorder="1" applyAlignment="1">
      <alignment horizontal="center" vertical="center" wrapText="1"/>
    </xf>
    <xf numFmtId="1" fontId="19" fillId="0" borderId="2" xfId="0" applyNumberFormat="1" applyFont="1" applyFill="1" applyBorder="1" applyAlignment="1">
      <alignment horizontal="center" vertical="center" wrapText="1"/>
    </xf>
    <xf numFmtId="1" fontId="19" fillId="0" borderId="1" xfId="0" applyNumberFormat="1" applyFont="1" applyFill="1" applyBorder="1" applyAlignment="1">
      <alignment horizontal="center" vertical="center" wrapText="1"/>
    </xf>
    <xf numFmtId="1" fontId="13" fillId="2" borderId="2" xfId="0" applyNumberFormat="1" applyFont="1" applyFill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164" fontId="19" fillId="0" borderId="28" xfId="0" applyNumberFormat="1" applyFont="1" applyFill="1" applyBorder="1" applyAlignment="1">
      <alignment horizontal="center"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1" fontId="13" fillId="4" borderId="2" xfId="0" applyNumberFormat="1" applyFont="1" applyFill="1" applyBorder="1" applyAlignment="1">
      <alignment horizontal="center" vertical="center" wrapText="1"/>
    </xf>
    <xf numFmtId="1" fontId="19" fillId="0" borderId="8" xfId="0" applyNumberFormat="1" applyFont="1" applyFill="1" applyBorder="1" applyAlignment="1">
      <alignment horizontal="center" vertical="center" wrapText="1"/>
    </xf>
    <xf numFmtId="1" fontId="13" fillId="0" borderId="8" xfId="0" applyNumberFormat="1" applyFont="1" applyBorder="1" applyAlignment="1">
      <alignment horizontal="center" vertical="center" wrapText="1"/>
    </xf>
    <xf numFmtId="1" fontId="19" fillId="0" borderId="10" xfId="0" applyNumberFormat="1" applyFont="1" applyFill="1" applyBorder="1" applyAlignment="1">
      <alignment horizontal="center" vertical="center" wrapText="1"/>
    </xf>
    <xf numFmtId="1" fontId="13" fillId="0" borderId="37" xfId="0" applyNumberFormat="1" applyFont="1" applyBorder="1" applyAlignment="1">
      <alignment horizontal="center" vertical="center" wrapText="1"/>
    </xf>
    <xf numFmtId="0" fontId="13" fillId="4" borderId="0" xfId="0" applyFont="1" applyFill="1" applyBorder="1"/>
    <xf numFmtId="0" fontId="13" fillId="4" borderId="0" xfId="0" applyFont="1" applyFill="1"/>
    <xf numFmtId="0" fontId="13" fillId="6" borderId="27" xfId="0" applyFont="1" applyFill="1" applyBorder="1" applyAlignment="1">
      <alignment horizontal="centerContinuous" vertical="center"/>
    </xf>
    <xf numFmtId="0" fontId="13" fillId="6" borderId="29" xfId="0" applyFont="1" applyFill="1" applyBorder="1" applyAlignment="1">
      <alignment horizontal="centerContinuous" vertical="center"/>
    </xf>
    <xf numFmtId="1" fontId="19" fillId="6" borderId="2" xfId="0" applyNumberFormat="1" applyFont="1" applyFill="1" applyBorder="1" applyAlignment="1">
      <alignment horizontal="center" vertical="center" wrapText="1"/>
    </xf>
    <xf numFmtId="1" fontId="13" fillId="6" borderId="2" xfId="0" applyNumberFormat="1" applyFont="1" applyFill="1" applyBorder="1" applyAlignment="1">
      <alignment horizontal="center" vertical="center" wrapText="1"/>
    </xf>
    <xf numFmtId="1" fontId="19" fillId="0" borderId="44" xfId="0" applyNumberFormat="1" applyFont="1" applyFill="1" applyBorder="1" applyAlignment="1">
      <alignment horizontal="center" vertical="center" wrapText="1"/>
    </xf>
    <xf numFmtId="0" fontId="13" fillId="0" borderId="44" xfId="0" applyFont="1" applyFill="1" applyBorder="1" applyAlignment="1">
      <alignment horizontal="center" vertical="center"/>
    </xf>
    <xf numFmtId="0" fontId="13" fillId="6" borderId="20" xfId="0" applyFont="1" applyFill="1" applyBorder="1" applyAlignment="1">
      <alignment horizontal="left" vertical="center" wrapText="1"/>
    </xf>
    <xf numFmtId="0" fontId="11" fillId="0" borderId="0" xfId="0" applyFont="1" applyFill="1" applyAlignment="1"/>
    <xf numFmtId="0" fontId="11" fillId="4" borderId="0" xfId="0" applyFont="1" applyFill="1" applyAlignment="1"/>
    <xf numFmtId="49" fontId="13" fillId="0" borderId="12" xfId="0" applyNumberFormat="1" applyFont="1" applyFill="1" applyBorder="1" applyAlignment="1">
      <alignment horizontal="center" vertical="center" wrapText="1"/>
    </xf>
    <xf numFmtId="49" fontId="13" fillId="0" borderId="10" xfId="0" applyNumberFormat="1" applyFont="1" applyFill="1" applyBorder="1" applyAlignment="1">
      <alignment horizontal="center" vertical="center" wrapText="1"/>
    </xf>
    <xf numFmtId="49" fontId="13" fillId="0" borderId="26" xfId="0" applyNumberFormat="1" applyFont="1" applyFill="1" applyBorder="1" applyAlignment="1">
      <alignment horizontal="center" vertical="center" wrapText="1"/>
    </xf>
    <xf numFmtId="2" fontId="19" fillId="0" borderId="1" xfId="0" applyNumberFormat="1" applyFont="1" applyFill="1" applyBorder="1" applyAlignment="1">
      <alignment horizontal="center" vertical="center" wrapText="1"/>
    </xf>
    <xf numFmtId="2" fontId="19" fillId="6" borderId="1" xfId="0" applyNumberFormat="1" applyFont="1" applyFill="1" applyBorder="1" applyAlignment="1">
      <alignment horizontal="center" vertical="center" wrapText="1"/>
    </xf>
    <xf numFmtId="2" fontId="19" fillId="0" borderId="43" xfId="0" applyNumberFormat="1" applyFont="1" applyFill="1" applyBorder="1" applyAlignment="1">
      <alignment horizontal="center" vertical="center" wrapText="1"/>
    </xf>
    <xf numFmtId="2" fontId="19" fillId="0" borderId="37" xfId="0" applyNumberFormat="1" applyFont="1" applyFill="1" applyBorder="1" applyAlignment="1">
      <alignment horizontal="center" vertical="center" wrapText="1"/>
    </xf>
    <xf numFmtId="0" fontId="13" fillId="0" borderId="4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top" wrapText="1"/>
    </xf>
    <xf numFmtId="0" fontId="0" fillId="0" borderId="0" xfId="0" applyAlignment="1"/>
    <xf numFmtId="0" fontId="16" fillId="4" borderId="45" xfId="0" applyFont="1" applyFill="1" applyBorder="1" applyAlignment="1">
      <alignment horizontal="center" vertical="center" wrapText="1"/>
    </xf>
    <xf numFmtId="0" fontId="0" fillId="0" borderId="45" xfId="0" applyBorder="1" applyAlignment="1"/>
    <xf numFmtId="1" fontId="18" fillId="0" borderId="22" xfId="0" applyNumberFormat="1" applyFont="1" applyFill="1" applyBorder="1" applyAlignment="1">
      <alignment horizontal="center" vertical="center" wrapText="1"/>
    </xf>
    <xf numFmtId="1" fontId="18" fillId="0" borderId="41" xfId="0" applyNumberFormat="1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4" borderId="24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3" fillId="4" borderId="0" xfId="0" applyFont="1" applyFill="1" applyAlignment="1"/>
    <xf numFmtId="0" fontId="16" fillId="4" borderId="0" xfId="0" applyFont="1" applyFill="1" applyBorder="1" applyAlignment="1">
      <alignment horizontal="center" vertical="center" wrapText="1"/>
    </xf>
    <xf numFmtId="0" fontId="15" fillId="4" borderId="38" xfId="0" applyFont="1" applyFill="1" applyBorder="1" applyAlignment="1">
      <alignment horizontal="center" vertical="center" wrapText="1"/>
    </xf>
    <xf numFmtId="0" fontId="15" fillId="4" borderId="39" xfId="0" applyFont="1" applyFill="1" applyBorder="1" applyAlignment="1">
      <alignment horizontal="center" vertical="center" wrapText="1"/>
    </xf>
    <xf numFmtId="0" fontId="15" fillId="4" borderId="40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74"/>
  <sheetViews>
    <sheetView tabSelected="1" view="pageBreakPreview" topLeftCell="A70" zoomScale="90" zoomScaleNormal="85" zoomScaleSheetLayoutView="90" workbookViewId="0">
      <selection activeCell="N73" sqref="N73"/>
    </sheetView>
  </sheetViews>
  <sheetFormatPr defaultRowHeight="15" x14ac:dyDescent="0.25"/>
  <cols>
    <col min="1" max="1" width="4.85546875" style="48" customWidth="1"/>
    <col min="2" max="2" width="30.28515625" style="48" customWidth="1"/>
    <col min="3" max="3" width="10.42578125" style="46" customWidth="1"/>
    <col min="4" max="4" width="10.7109375" style="46" customWidth="1"/>
    <col min="5" max="5" width="10.85546875" style="46" customWidth="1"/>
    <col min="6" max="6" width="11.140625" style="46" customWidth="1"/>
    <col min="7" max="8" width="11.28515625" style="46" customWidth="1"/>
    <col min="9" max="9" width="10.28515625" style="46" customWidth="1"/>
    <col min="10" max="10" width="11.28515625" style="46" customWidth="1"/>
    <col min="11" max="11" width="10.85546875" style="46" customWidth="1"/>
    <col min="12" max="12" width="10.7109375" style="46" customWidth="1"/>
    <col min="13" max="13" width="11.85546875" style="46" customWidth="1"/>
    <col min="14" max="14" width="10.85546875" style="46" customWidth="1"/>
    <col min="15" max="15" width="12" style="46" customWidth="1"/>
    <col min="16" max="16" width="12.28515625" style="46" customWidth="1"/>
    <col min="17" max="16384" width="9.140625" style="46"/>
  </cols>
  <sheetData>
    <row r="1" spans="1:79" ht="60" customHeight="1" x14ac:dyDescent="0.25">
      <c r="N1" s="157" t="s">
        <v>646</v>
      </c>
      <c r="O1" s="158"/>
      <c r="P1" s="158"/>
    </row>
    <row r="2" spans="1:79" s="146" customFormat="1" ht="67.5" customHeight="1" thickBot="1" x14ac:dyDescent="0.3">
      <c r="A2" s="159" t="s">
        <v>645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5"/>
      <c r="AV2" s="145"/>
      <c r="AW2" s="145"/>
      <c r="AX2" s="145"/>
      <c r="AY2" s="145"/>
      <c r="AZ2" s="145"/>
      <c r="BA2" s="145"/>
      <c r="BB2" s="145"/>
      <c r="BC2" s="145"/>
      <c r="BD2" s="145"/>
      <c r="BE2" s="145"/>
      <c r="BF2" s="145"/>
      <c r="BG2" s="145"/>
      <c r="BH2" s="145"/>
      <c r="BI2" s="145"/>
      <c r="BJ2" s="145"/>
      <c r="BK2" s="145"/>
      <c r="BL2" s="145"/>
      <c r="BM2" s="145"/>
      <c r="BN2" s="145"/>
      <c r="BO2" s="145"/>
      <c r="BP2" s="145"/>
      <c r="BQ2" s="145"/>
      <c r="BR2" s="145"/>
      <c r="BS2" s="145"/>
      <c r="BT2" s="145"/>
      <c r="BU2" s="145"/>
      <c r="BV2" s="145"/>
      <c r="BW2" s="145"/>
      <c r="BX2" s="145"/>
      <c r="BY2" s="145"/>
      <c r="BZ2" s="145"/>
      <c r="CA2" s="145"/>
    </row>
    <row r="3" spans="1:79" ht="69.75" customHeight="1" thickBot="1" x14ac:dyDescent="0.3">
      <c r="A3" s="166" t="s">
        <v>0</v>
      </c>
      <c r="B3" s="164" t="s">
        <v>1</v>
      </c>
      <c r="C3" s="163" t="s">
        <v>644</v>
      </c>
      <c r="D3" s="163"/>
      <c r="E3" s="163" t="s">
        <v>548</v>
      </c>
      <c r="F3" s="163"/>
      <c r="G3" s="163" t="s">
        <v>543</v>
      </c>
      <c r="H3" s="163"/>
      <c r="I3" s="163" t="s">
        <v>544</v>
      </c>
      <c r="J3" s="163"/>
      <c r="K3" s="163" t="s">
        <v>545</v>
      </c>
      <c r="L3" s="163"/>
      <c r="M3" s="161" t="s">
        <v>640</v>
      </c>
      <c r="N3" s="162"/>
      <c r="O3" s="161" t="s">
        <v>641</v>
      </c>
      <c r="P3" s="162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</row>
    <row r="4" spans="1:79" ht="112.5" customHeight="1" thickBot="1" x14ac:dyDescent="0.3">
      <c r="A4" s="167"/>
      <c r="B4" s="165"/>
      <c r="C4" s="147" t="s">
        <v>647</v>
      </c>
      <c r="D4" s="147" t="s">
        <v>534</v>
      </c>
      <c r="E4" s="148" t="s">
        <v>642</v>
      </c>
      <c r="F4" s="149" t="s">
        <v>534</v>
      </c>
      <c r="G4" s="148" t="s">
        <v>642</v>
      </c>
      <c r="H4" s="149" t="s">
        <v>534</v>
      </c>
      <c r="I4" s="148" t="s">
        <v>642</v>
      </c>
      <c r="J4" s="149" t="s">
        <v>534</v>
      </c>
      <c r="K4" s="148" t="s">
        <v>642</v>
      </c>
      <c r="L4" s="149" t="s">
        <v>534</v>
      </c>
      <c r="M4" s="119" t="s">
        <v>642</v>
      </c>
      <c r="N4" s="120" t="s">
        <v>534</v>
      </c>
      <c r="O4" s="121" t="s">
        <v>642</v>
      </c>
      <c r="P4" s="122" t="s">
        <v>534</v>
      </c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</row>
    <row r="5" spans="1:79" s="51" customFormat="1" ht="34.5" customHeight="1" x14ac:dyDescent="0.25">
      <c r="A5" s="56" t="s">
        <v>96</v>
      </c>
      <c r="B5" s="57" t="s">
        <v>518</v>
      </c>
      <c r="C5" s="66">
        <v>175</v>
      </c>
      <c r="D5" s="70">
        <v>86.285714285714292</v>
      </c>
      <c r="E5" s="77">
        <v>38</v>
      </c>
      <c r="F5" s="72">
        <v>84.21052631578948</v>
      </c>
      <c r="G5" s="77">
        <v>71</v>
      </c>
      <c r="H5" s="78">
        <v>84.507042253521121</v>
      </c>
      <c r="I5" s="77">
        <v>33</v>
      </c>
      <c r="J5" s="78">
        <v>84.848484848484844</v>
      </c>
      <c r="K5" s="77">
        <v>33</v>
      </c>
      <c r="L5" s="73">
        <v>93.939393939393938</v>
      </c>
      <c r="M5" s="123">
        <v>51</v>
      </c>
      <c r="N5" s="150">
        <v>49</v>
      </c>
      <c r="O5" s="124">
        <v>289</v>
      </c>
      <c r="P5" s="150">
        <v>97.92</v>
      </c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</row>
    <row r="6" spans="1:79" s="51" customFormat="1" ht="30.75" customHeight="1" x14ac:dyDescent="0.25">
      <c r="A6" s="56" t="s">
        <v>97</v>
      </c>
      <c r="B6" s="155" t="s">
        <v>3</v>
      </c>
      <c r="C6" s="154">
        <v>34</v>
      </c>
      <c r="D6" s="60">
        <v>73.529411764705884</v>
      </c>
      <c r="E6" s="61">
        <v>7</v>
      </c>
      <c r="F6" s="62">
        <v>57.142857142857146</v>
      </c>
      <c r="G6" s="61">
        <v>14</v>
      </c>
      <c r="H6" s="63">
        <v>71.428571428571431</v>
      </c>
      <c r="I6" s="61">
        <v>7</v>
      </c>
      <c r="J6" s="63">
        <v>85.714285714285708</v>
      </c>
      <c r="K6" s="61">
        <v>6</v>
      </c>
      <c r="L6" s="64">
        <v>83.333333333333329</v>
      </c>
      <c r="M6" s="125">
        <f>7+1</f>
        <v>8</v>
      </c>
      <c r="N6" s="150">
        <v>62.5</v>
      </c>
      <c r="O6" s="127">
        <v>30</v>
      </c>
      <c r="P6" s="150">
        <v>100</v>
      </c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</row>
    <row r="7" spans="1:79" s="51" customFormat="1" ht="30.75" customHeight="1" x14ac:dyDescent="0.25">
      <c r="A7" s="67" t="s">
        <v>98</v>
      </c>
      <c r="B7" s="156" t="s">
        <v>4</v>
      </c>
      <c r="C7" s="69">
        <v>428</v>
      </c>
      <c r="D7" s="70">
        <v>78.738317757009341</v>
      </c>
      <c r="E7" s="71">
        <v>98</v>
      </c>
      <c r="F7" s="72">
        <v>78.571428571428569</v>
      </c>
      <c r="G7" s="61">
        <v>172</v>
      </c>
      <c r="H7" s="63">
        <v>85.465116279069761</v>
      </c>
      <c r="I7" s="71">
        <v>79</v>
      </c>
      <c r="J7" s="63">
        <v>56.962025316455694</v>
      </c>
      <c r="K7" s="71">
        <v>79</v>
      </c>
      <c r="L7" s="73">
        <v>86.075949367088612</v>
      </c>
      <c r="M7" s="125">
        <v>87</v>
      </c>
      <c r="N7" s="150">
        <v>76.86</v>
      </c>
      <c r="O7" s="127">
        <v>722</v>
      </c>
      <c r="P7" s="150">
        <v>90.16</v>
      </c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</row>
    <row r="8" spans="1:79" s="51" customFormat="1" ht="42.75" customHeight="1" x14ac:dyDescent="0.25">
      <c r="A8" s="56" t="s">
        <v>99</v>
      </c>
      <c r="B8" s="74" t="s">
        <v>5</v>
      </c>
      <c r="C8" s="76" t="s">
        <v>608</v>
      </c>
      <c r="D8" s="70">
        <v>73.888888888888886</v>
      </c>
      <c r="E8" s="77">
        <v>160</v>
      </c>
      <c r="F8" s="72">
        <v>70.625</v>
      </c>
      <c r="G8" s="77">
        <v>288</v>
      </c>
      <c r="H8" s="78">
        <v>70.138888888888886</v>
      </c>
      <c r="I8" s="77">
        <v>137</v>
      </c>
      <c r="J8" s="78">
        <v>83.941605839416056</v>
      </c>
      <c r="K8" s="77">
        <v>135</v>
      </c>
      <c r="L8" s="73">
        <v>75.555555555555557</v>
      </c>
      <c r="M8" s="125">
        <v>136</v>
      </c>
      <c r="N8" s="150">
        <v>44.85</v>
      </c>
      <c r="O8" s="128">
        <v>1024</v>
      </c>
      <c r="P8" s="150">
        <v>93.55</v>
      </c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</row>
    <row r="9" spans="1:79" s="51" customFormat="1" ht="37.5" customHeight="1" x14ac:dyDescent="0.25">
      <c r="A9" s="56" t="s">
        <v>100</v>
      </c>
      <c r="B9" s="57" t="s">
        <v>6</v>
      </c>
      <c r="C9" s="59" t="s">
        <v>609</v>
      </c>
      <c r="D9" s="60">
        <v>74.447949526813886</v>
      </c>
      <c r="E9" s="61">
        <v>66</v>
      </c>
      <c r="F9" s="62">
        <v>80.303030303030297</v>
      </c>
      <c r="G9" s="61">
        <v>130</v>
      </c>
      <c r="H9" s="63">
        <v>80</v>
      </c>
      <c r="I9" s="61">
        <v>61</v>
      </c>
      <c r="J9" s="63">
        <v>86.885245901639351</v>
      </c>
      <c r="K9" s="61">
        <v>60</v>
      </c>
      <c r="L9" s="73">
        <v>43.333333333333336</v>
      </c>
      <c r="M9" s="125">
        <v>3</v>
      </c>
      <c r="N9" s="150">
        <v>66.66</v>
      </c>
      <c r="O9" s="127">
        <v>19</v>
      </c>
      <c r="P9" s="150">
        <v>100</v>
      </c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</row>
    <row r="10" spans="1:79" s="51" customFormat="1" ht="30.75" customHeight="1" x14ac:dyDescent="0.25">
      <c r="A10" s="56" t="s">
        <v>101</v>
      </c>
      <c r="B10" s="57" t="s">
        <v>7</v>
      </c>
      <c r="C10" s="59" t="s">
        <v>590</v>
      </c>
      <c r="D10" s="60">
        <v>89.583333333333329</v>
      </c>
      <c r="E10" s="61">
        <v>74</v>
      </c>
      <c r="F10" s="62">
        <v>86.486486486486484</v>
      </c>
      <c r="G10" s="61">
        <v>134</v>
      </c>
      <c r="H10" s="63">
        <v>88.805970149253724</v>
      </c>
      <c r="I10" s="61">
        <v>65</v>
      </c>
      <c r="J10" s="63">
        <v>93.84615384615384</v>
      </c>
      <c r="K10" s="61">
        <v>63</v>
      </c>
      <c r="L10" s="73">
        <v>90.476190476190482</v>
      </c>
      <c r="M10" s="125">
        <v>120</v>
      </c>
      <c r="N10" s="150">
        <v>57.5</v>
      </c>
      <c r="O10" s="127">
        <v>642</v>
      </c>
      <c r="P10" s="150">
        <v>96.72</v>
      </c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</row>
    <row r="11" spans="1:79" s="51" customFormat="1" ht="27" customHeight="1" x14ac:dyDescent="0.25">
      <c r="A11" s="56" t="s">
        <v>102</v>
      </c>
      <c r="B11" s="57" t="s">
        <v>8</v>
      </c>
      <c r="C11" s="59" t="s">
        <v>610</v>
      </c>
      <c r="D11" s="64">
        <v>87.20930232558139</v>
      </c>
      <c r="E11" s="61">
        <v>20</v>
      </c>
      <c r="F11" s="62">
        <v>95</v>
      </c>
      <c r="G11" s="61">
        <v>34</v>
      </c>
      <c r="H11" s="63">
        <v>82.352941176470594</v>
      </c>
      <c r="I11" s="61">
        <v>16</v>
      </c>
      <c r="J11" s="63">
        <v>93.75</v>
      </c>
      <c r="K11" s="61">
        <v>16</v>
      </c>
      <c r="L11" s="64">
        <v>81.25</v>
      </c>
      <c r="M11" s="125">
        <v>13</v>
      </c>
      <c r="N11" s="150">
        <v>84.6</v>
      </c>
      <c r="O11" s="127">
        <v>97</v>
      </c>
      <c r="P11" s="150">
        <v>95.87</v>
      </c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</row>
    <row r="12" spans="1:79" s="51" customFormat="1" ht="30.75" customHeight="1" x14ac:dyDescent="0.25">
      <c r="A12" s="56" t="s">
        <v>103</v>
      </c>
      <c r="B12" s="57" t="s">
        <v>9</v>
      </c>
      <c r="C12" s="59" t="s">
        <v>538</v>
      </c>
      <c r="D12" s="64">
        <v>86.666666666666671</v>
      </c>
      <c r="E12" s="61">
        <v>2</v>
      </c>
      <c r="F12" s="62">
        <v>100</v>
      </c>
      <c r="G12" s="61">
        <v>6</v>
      </c>
      <c r="H12" s="63">
        <v>66.666666666666671</v>
      </c>
      <c r="I12" s="61">
        <v>3</v>
      </c>
      <c r="J12" s="63">
        <v>100</v>
      </c>
      <c r="K12" s="61">
        <v>2</v>
      </c>
      <c r="L12" s="64">
        <v>100</v>
      </c>
      <c r="M12" s="125">
        <v>1</v>
      </c>
      <c r="N12" s="150">
        <v>100</v>
      </c>
      <c r="O12" s="127">
        <v>1</v>
      </c>
      <c r="P12" s="150">
        <v>100</v>
      </c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</row>
    <row r="13" spans="1:79" ht="30.75" customHeight="1" x14ac:dyDescent="0.25">
      <c r="A13" s="56" t="s">
        <v>104</v>
      </c>
      <c r="B13" s="144" t="s">
        <v>10</v>
      </c>
      <c r="C13" s="138"/>
      <c r="D13" s="138"/>
      <c r="E13" s="138"/>
      <c r="F13" s="138"/>
      <c r="G13" s="138"/>
      <c r="H13" s="138"/>
      <c r="I13" s="138"/>
      <c r="J13" s="138"/>
      <c r="K13" s="138"/>
      <c r="L13" s="139"/>
      <c r="M13" s="140"/>
      <c r="N13" s="151"/>
      <c r="O13" s="141"/>
      <c r="P13" s="151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</row>
    <row r="14" spans="1:79" s="51" customFormat="1" ht="43.5" customHeight="1" x14ac:dyDescent="0.25">
      <c r="A14" s="56" t="s">
        <v>105</v>
      </c>
      <c r="B14" s="57" t="s">
        <v>11</v>
      </c>
      <c r="C14" s="83">
        <v>21</v>
      </c>
      <c r="D14" s="60">
        <v>90.476190476190482</v>
      </c>
      <c r="E14" s="83">
        <v>5</v>
      </c>
      <c r="F14" s="62">
        <v>100</v>
      </c>
      <c r="G14" s="83">
        <v>8</v>
      </c>
      <c r="H14" s="63">
        <v>87.5</v>
      </c>
      <c r="I14" s="83">
        <v>4</v>
      </c>
      <c r="J14" s="63">
        <v>100</v>
      </c>
      <c r="K14" s="84" t="s">
        <v>540</v>
      </c>
      <c r="L14" s="64">
        <v>75</v>
      </c>
      <c r="M14" s="125">
        <v>2</v>
      </c>
      <c r="N14" s="150">
        <v>100</v>
      </c>
      <c r="O14" s="127">
        <v>28</v>
      </c>
      <c r="P14" s="150">
        <v>96.42</v>
      </c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</row>
    <row r="15" spans="1:79" s="51" customFormat="1" ht="27.75" customHeight="1" x14ac:dyDescent="0.25">
      <c r="A15" s="56" t="s">
        <v>106</v>
      </c>
      <c r="B15" s="57" t="s">
        <v>12</v>
      </c>
      <c r="C15" s="83">
        <v>10</v>
      </c>
      <c r="D15" s="60">
        <v>50</v>
      </c>
      <c r="E15" s="83">
        <v>2</v>
      </c>
      <c r="F15" s="62">
        <v>50</v>
      </c>
      <c r="G15" s="83">
        <v>4</v>
      </c>
      <c r="H15" s="63">
        <v>100</v>
      </c>
      <c r="I15" s="83">
        <v>2</v>
      </c>
      <c r="J15" s="118">
        <v>0</v>
      </c>
      <c r="K15" s="84" t="s">
        <v>535</v>
      </c>
      <c r="L15" s="87">
        <v>0</v>
      </c>
      <c r="M15" s="125">
        <v>3</v>
      </c>
      <c r="N15" s="150">
        <v>33.33</v>
      </c>
      <c r="O15" s="127">
        <v>23</v>
      </c>
      <c r="P15" s="150">
        <v>86.95</v>
      </c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</row>
    <row r="16" spans="1:79" s="51" customFormat="1" ht="30.75" customHeight="1" x14ac:dyDescent="0.25">
      <c r="A16" s="56" t="s">
        <v>107</v>
      </c>
      <c r="B16" s="57" t="s">
        <v>519</v>
      </c>
      <c r="C16" s="83">
        <v>16</v>
      </c>
      <c r="D16" s="60">
        <v>100</v>
      </c>
      <c r="E16" s="83">
        <v>4</v>
      </c>
      <c r="F16" s="62">
        <v>100</v>
      </c>
      <c r="G16" s="83">
        <v>6</v>
      </c>
      <c r="H16" s="63">
        <v>100</v>
      </c>
      <c r="I16" s="83">
        <v>3</v>
      </c>
      <c r="J16" s="63">
        <v>100</v>
      </c>
      <c r="K16" s="84" t="s">
        <v>593</v>
      </c>
      <c r="L16" s="64">
        <v>100</v>
      </c>
      <c r="M16" s="125">
        <v>1</v>
      </c>
      <c r="N16" s="150">
        <v>100</v>
      </c>
      <c r="O16" s="127">
        <v>54</v>
      </c>
      <c r="P16" s="150">
        <v>66.66</v>
      </c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</row>
    <row r="17" spans="1:79" s="51" customFormat="1" ht="28.5" customHeight="1" x14ac:dyDescent="0.25">
      <c r="A17" s="56" t="s">
        <v>108</v>
      </c>
      <c r="B17" s="57" t="s">
        <v>14</v>
      </c>
      <c r="C17" s="85">
        <v>93</v>
      </c>
      <c r="D17" s="60">
        <v>97.849462365591393</v>
      </c>
      <c r="E17" s="83">
        <v>21</v>
      </c>
      <c r="F17" s="62">
        <v>100</v>
      </c>
      <c r="G17" s="83">
        <v>38</v>
      </c>
      <c r="H17" s="86">
        <v>97.368421052631575</v>
      </c>
      <c r="I17" s="83">
        <v>18</v>
      </c>
      <c r="J17" s="63">
        <v>100</v>
      </c>
      <c r="K17" s="84" t="s">
        <v>573</v>
      </c>
      <c r="L17" s="64">
        <v>93.75</v>
      </c>
      <c r="M17" s="125">
        <v>16</v>
      </c>
      <c r="N17" s="150">
        <v>81.25</v>
      </c>
      <c r="O17" s="128">
        <v>138</v>
      </c>
      <c r="P17" s="150">
        <v>98.55</v>
      </c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</row>
    <row r="18" spans="1:79" s="51" customFormat="1" ht="30" customHeight="1" x14ac:dyDescent="0.25">
      <c r="A18" s="56" t="s">
        <v>109</v>
      </c>
      <c r="B18" s="57" t="s">
        <v>15</v>
      </c>
      <c r="C18" s="85">
        <v>51</v>
      </c>
      <c r="D18" s="60">
        <v>82.352941176470594</v>
      </c>
      <c r="E18" s="83">
        <v>13</v>
      </c>
      <c r="F18" s="62">
        <v>84.615384615384613</v>
      </c>
      <c r="G18" s="83">
        <v>20</v>
      </c>
      <c r="H18" s="86">
        <v>70</v>
      </c>
      <c r="I18" s="83">
        <v>9</v>
      </c>
      <c r="J18" s="63">
        <v>84</v>
      </c>
      <c r="K18" s="84" t="s">
        <v>605</v>
      </c>
      <c r="L18" s="64">
        <v>100</v>
      </c>
      <c r="M18" s="125">
        <v>12</v>
      </c>
      <c r="N18" s="150">
        <v>58.33</v>
      </c>
      <c r="O18" s="127">
        <v>97</v>
      </c>
      <c r="P18" s="150">
        <v>96.9</v>
      </c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</row>
    <row r="19" spans="1:79" s="51" customFormat="1" ht="26.25" customHeight="1" x14ac:dyDescent="0.25">
      <c r="A19" s="56" t="s">
        <v>110</v>
      </c>
      <c r="B19" s="57" t="s">
        <v>16</v>
      </c>
      <c r="C19" s="85">
        <v>475</v>
      </c>
      <c r="D19" s="60">
        <v>84.21052631578948</v>
      </c>
      <c r="E19" s="83">
        <v>100</v>
      </c>
      <c r="F19" s="62">
        <v>84</v>
      </c>
      <c r="G19" s="83">
        <v>193</v>
      </c>
      <c r="H19" s="86">
        <v>81.347150259067362</v>
      </c>
      <c r="I19" s="83">
        <v>92</v>
      </c>
      <c r="J19" s="63">
        <v>84</v>
      </c>
      <c r="K19" s="84" t="s">
        <v>193</v>
      </c>
      <c r="L19" s="64">
        <v>80</v>
      </c>
      <c r="M19" s="125">
        <v>88</v>
      </c>
      <c r="N19" s="150">
        <v>69.13</v>
      </c>
      <c r="O19" s="128">
        <v>990</v>
      </c>
      <c r="P19" s="150">
        <v>93.83</v>
      </c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</row>
    <row r="20" spans="1:79" s="51" customFormat="1" ht="30.75" customHeight="1" x14ac:dyDescent="0.25">
      <c r="A20" s="56" t="s">
        <v>111</v>
      </c>
      <c r="B20" s="57" t="s">
        <v>17</v>
      </c>
      <c r="C20" s="85">
        <v>20</v>
      </c>
      <c r="D20" s="60">
        <v>35</v>
      </c>
      <c r="E20" s="83">
        <v>4</v>
      </c>
      <c r="F20" s="62">
        <v>75</v>
      </c>
      <c r="G20" s="83">
        <v>8</v>
      </c>
      <c r="H20" s="117">
        <v>25</v>
      </c>
      <c r="I20" s="83">
        <v>4</v>
      </c>
      <c r="J20" s="86">
        <v>50</v>
      </c>
      <c r="K20" s="84" t="s">
        <v>540</v>
      </c>
      <c r="L20" s="87">
        <v>0</v>
      </c>
      <c r="M20" s="125">
        <v>4</v>
      </c>
      <c r="N20" s="150">
        <v>50</v>
      </c>
      <c r="O20" s="127">
        <v>29</v>
      </c>
      <c r="P20" s="150">
        <v>79.31</v>
      </c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</row>
    <row r="21" spans="1:79" s="51" customFormat="1" ht="30.75" customHeight="1" x14ac:dyDescent="0.25">
      <c r="A21" s="56" t="s">
        <v>112</v>
      </c>
      <c r="B21" s="57" t="s">
        <v>18</v>
      </c>
      <c r="C21" s="85">
        <v>28</v>
      </c>
      <c r="D21" s="60">
        <v>75</v>
      </c>
      <c r="E21" s="83">
        <v>8</v>
      </c>
      <c r="F21" s="62">
        <v>62.5</v>
      </c>
      <c r="G21" s="83">
        <v>10</v>
      </c>
      <c r="H21" s="86">
        <v>70</v>
      </c>
      <c r="I21" s="83">
        <v>5</v>
      </c>
      <c r="J21" s="86">
        <v>80</v>
      </c>
      <c r="K21" s="84" t="s">
        <v>556</v>
      </c>
      <c r="L21" s="64">
        <v>100</v>
      </c>
      <c r="M21" s="125">
        <v>3</v>
      </c>
      <c r="N21" s="150">
        <v>0</v>
      </c>
      <c r="O21" s="128">
        <v>22</v>
      </c>
      <c r="P21" s="150">
        <v>100</v>
      </c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</row>
    <row r="22" spans="1:79" s="51" customFormat="1" ht="30" customHeight="1" x14ac:dyDescent="0.25">
      <c r="A22" s="56" t="s">
        <v>113</v>
      </c>
      <c r="B22" s="57" t="s">
        <v>19</v>
      </c>
      <c r="C22" s="85">
        <v>10</v>
      </c>
      <c r="D22" s="60">
        <v>70</v>
      </c>
      <c r="E22" s="83">
        <v>2</v>
      </c>
      <c r="F22" s="62">
        <v>50</v>
      </c>
      <c r="G22" s="83">
        <v>4</v>
      </c>
      <c r="H22" s="86">
        <v>100</v>
      </c>
      <c r="I22" s="83">
        <v>2</v>
      </c>
      <c r="J22" s="86">
        <v>50</v>
      </c>
      <c r="K22" s="84" t="s">
        <v>535</v>
      </c>
      <c r="L22" s="64">
        <v>50</v>
      </c>
      <c r="M22" s="125">
        <v>0</v>
      </c>
      <c r="N22" s="150" t="s">
        <v>643</v>
      </c>
      <c r="O22" s="128">
        <v>0</v>
      </c>
      <c r="P22" s="150" t="s">
        <v>643</v>
      </c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</row>
    <row r="23" spans="1:79" s="51" customFormat="1" ht="30.75" customHeight="1" x14ac:dyDescent="0.25">
      <c r="A23" s="56" t="s">
        <v>114</v>
      </c>
      <c r="B23" s="57" t="s">
        <v>520</v>
      </c>
      <c r="C23" s="59" t="s">
        <v>612</v>
      </c>
      <c r="D23" s="64">
        <v>92.553191489361708</v>
      </c>
      <c r="E23" s="83">
        <v>19</v>
      </c>
      <c r="F23" s="62">
        <v>94.736842105263165</v>
      </c>
      <c r="G23" s="83">
        <v>38</v>
      </c>
      <c r="H23" s="86">
        <v>89.473684210526315</v>
      </c>
      <c r="I23" s="84" t="s">
        <v>596</v>
      </c>
      <c r="J23" s="86">
        <v>89.473684210526315</v>
      </c>
      <c r="K23" s="84" t="s">
        <v>599</v>
      </c>
      <c r="L23" s="64">
        <v>100</v>
      </c>
      <c r="M23" s="125">
        <f>8+5</f>
        <v>13</v>
      </c>
      <c r="N23" s="150">
        <v>100</v>
      </c>
      <c r="O23" s="128">
        <v>131</v>
      </c>
      <c r="P23" s="150">
        <v>97.7</v>
      </c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</row>
    <row r="24" spans="1:79" s="51" customFormat="1" ht="30.75" customHeight="1" x14ac:dyDescent="0.25">
      <c r="A24" s="56" t="s">
        <v>115</v>
      </c>
      <c r="B24" s="57" t="s">
        <v>521</v>
      </c>
      <c r="C24" s="59" t="s">
        <v>594</v>
      </c>
      <c r="D24" s="64">
        <v>79.651524579962668</v>
      </c>
      <c r="E24" s="83">
        <v>346</v>
      </c>
      <c r="F24" s="62">
        <v>71.098265895953759</v>
      </c>
      <c r="G24" s="83">
        <v>643</v>
      </c>
      <c r="H24" s="86">
        <v>70.295489891135304</v>
      </c>
      <c r="I24" s="84" t="s">
        <v>595</v>
      </c>
      <c r="J24" s="86">
        <v>93.890675241157552</v>
      </c>
      <c r="K24" s="84" t="s">
        <v>589</v>
      </c>
      <c r="L24" s="64">
        <v>94.462540716612381</v>
      </c>
      <c r="M24" s="125">
        <v>235</v>
      </c>
      <c r="N24" s="150">
        <v>83.55</v>
      </c>
      <c r="O24" s="128">
        <v>2287</v>
      </c>
      <c r="P24" s="150">
        <v>92.87</v>
      </c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</row>
    <row r="25" spans="1:79" s="51" customFormat="1" ht="28.5" customHeight="1" x14ac:dyDescent="0.25">
      <c r="A25" s="56" t="s">
        <v>116</v>
      </c>
      <c r="B25" s="57" t="s">
        <v>22</v>
      </c>
      <c r="C25" s="83">
        <v>105</v>
      </c>
      <c r="D25" s="60">
        <v>83.80952380952381</v>
      </c>
      <c r="E25" s="83">
        <v>24</v>
      </c>
      <c r="F25" s="83">
        <v>87.5</v>
      </c>
      <c r="G25" s="83">
        <v>41</v>
      </c>
      <c r="H25" s="63">
        <v>75.609756097560975</v>
      </c>
      <c r="I25" s="83">
        <v>20</v>
      </c>
      <c r="J25" s="86">
        <v>90</v>
      </c>
      <c r="K25" s="84" t="s">
        <v>496</v>
      </c>
      <c r="L25" s="64">
        <v>90</v>
      </c>
      <c r="M25" s="125">
        <v>21</v>
      </c>
      <c r="N25" s="150">
        <v>57.14</v>
      </c>
      <c r="O25" s="127">
        <v>36</v>
      </c>
      <c r="P25" s="150">
        <v>94.44</v>
      </c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</row>
    <row r="26" spans="1:79" s="51" customFormat="1" ht="30.75" customHeight="1" x14ac:dyDescent="0.25">
      <c r="A26" s="56" t="s">
        <v>117</v>
      </c>
      <c r="B26" s="57" t="s">
        <v>23</v>
      </c>
      <c r="C26" s="85">
        <v>6</v>
      </c>
      <c r="D26" s="60">
        <v>100</v>
      </c>
      <c r="E26" s="83">
        <v>2</v>
      </c>
      <c r="F26" s="62">
        <v>100</v>
      </c>
      <c r="G26" s="83">
        <v>2</v>
      </c>
      <c r="H26" s="86">
        <v>100</v>
      </c>
      <c r="I26" s="83">
        <v>1</v>
      </c>
      <c r="J26" s="86">
        <v>100</v>
      </c>
      <c r="K26" s="84" t="s">
        <v>553</v>
      </c>
      <c r="L26" s="64">
        <v>100</v>
      </c>
      <c r="M26" s="125">
        <v>2</v>
      </c>
      <c r="N26" s="150">
        <v>100</v>
      </c>
      <c r="O26" s="127">
        <v>14</v>
      </c>
      <c r="P26" s="150">
        <v>100</v>
      </c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</row>
    <row r="27" spans="1:79" s="51" customFormat="1" ht="30.75" customHeight="1" x14ac:dyDescent="0.25">
      <c r="A27" s="56" t="s">
        <v>118</v>
      </c>
      <c r="B27" s="57" t="s">
        <v>24</v>
      </c>
      <c r="C27" s="85">
        <v>198</v>
      </c>
      <c r="D27" s="60">
        <v>72.222222222222229</v>
      </c>
      <c r="E27" s="83">
        <v>42</v>
      </c>
      <c r="F27" s="62">
        <v>73.80952380952381</v>
      </c>
      <c r="G27" s="83">
        <v>80</v>
      </c>
      <c r="H27" s="86">
        <v>68.75</v>
      </c>
      <c r="I27" s="83">
        <v>38</v>
      </c>
      <c r="J27" s="88">
        <v>73.684210526315795</v>
      </c>
      <c r="K27" s="84" t="s">
        <v>611</v>
      </c>
      <c r="L27" s="64">
        <v>76.315789473684205</v>
      </c>
      <c r="M27" s="125">
        <f>1+33</f>
        <v>34</v>
      </c>
      <c r="N27" s="150">
        <v>44.11</v>
      </c>
      <c r="O27" s="128">
        <v>292</v>
      </c>
      <c r="P27" s="150">
        <v>99.31</v>
      </c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</row>
    <row r="28" spans="1:79" s="51" customFormat="1" ht="30.75" customHeight="1" x14ac:dyDescent="0.25">
      <c r="A28" s="56" t="s">
        <v>119</v>
      </c>
      <c r="B28" s="57" t="s">
        <v>25</v>
      </c>
      <c r="C28" s="85">
        <v>10</v>
      </c>
      <c r="D28" s="60">
        <v>100</v>
      </c>
      <c r="E28" s="83">
        <v>2</v>
      </c>
      <c r="F28" s="62">
        <v>100</v>
      </c>
      <c r="G28" s="83">
        <v>4</v>
      </c>
      <c r="H28" s="86">
        <v>100</v>
      </c>
      <c r="I28" s="83">
        <v>2</v>
      </c>
      <c r="J28" s="86">
        <v>100</v>
      </c>
      <c r="K28" s="84" t="s">
        <v>535</v>
      </c>
      <c r="L28" s="64">
        <v>100</v>
      </c>
      <c r="M28" s="125">
        <v>2</v>
      </c>
      <c r="N28" s="150">
        <v>50</v>
      </c>
      <c r="O28" s="127">
        <v>4</v>
      </c>
      <c r="P28" s="150">
        <v>100</v>
      </c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</row>
    <row r="29" spans="1:79" s="51" customFormat="1" ht="30.75" customHeight="1" x14ac:dyDescent="0.25">
      <c r="A29" s="56" t="s">
        <v>120</v>
      </c>
      <c r="B29" s="57" t="s">
        <v>26</v>
      </c>
      <c r="C29" s="59" t="s">
        <v>613</v>
      </c>
      <c r="D29" s="60">
        <v>79.578947368421055</v>
      </c>
      <c r="E29" s="83">
        <v>114</v>
      </c>
      <c r="F29" s="62">
        <v>75.438596491228068</v>
      </c>
      <c r="G29" s="83">
        <v>187</v>
      </c>
      <c r="H29" s="86">
        <v>70.053475935828871</v>
      </c>
      <c r="I29" s="83">
        <v>88</v>
      </c>
      <c r="J29" s="86">
        <v>88.63636363636364</v>
      </c>
      <c r="K29" s="84" t="s">
        <v>610</v>
      </c>
      <c r="L29" s="64">
        <v>96.511627906976742</v>
      </c>
      <c r="M29" s="125">
        <v>21</v>
      </c>
      <c r="N29" s="150">
        <v>61.9</v>
      </c>
      <c r="O29" s="127">
        <v>153</v>
      </c>
      <c r="P29" s="150">
        <v>91.5</v>
      </c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</row>
    <row r="30" spans="1:79" s="51" customFormat="1" ht="30.75" customHeight="1" x14ac:dyDescent="0.25">
      <c r="A30" s="56" t="s">
        <v>121</v>
      </c>
      <c r="B30" s="57" t="s">
        <v>27</v>
      </c>
      <c r="C30" s="85">
        <v>135</v>
      </c>
      <c r="D30" s="60">
        <v>77.037037037037038</v>
      </c>
      <c r="E30" s="83">
        <v>30</v>
      </c>
      <c r="F30" s="62">
        <v>83.333333333333329</v>
      </c>
      <c r="G30" s="83">
        <v>55</v>
      </c>
      <c r="H30" s="86">
        <v>65.454545454545453</v>
      </c>
      <c r="I30" s="83">
        <v>26</v>
      </c>
      <c r="J30" s="86">
        <v>80.769230769230774</v>
      </c>
      <c r="K30" s="84" t="s">
        <v>551</v>
      </c>
      <c r="L30" s="64">
        <v>91.666666666666671</v>
      </c>
      <c r="M30" s="125">
        <v>16</v>
      </c>
      <c r="N30" s="150">
        <v>68.7</v>
      </c>
      <c r="O30" s="127">
        <v>118</v>
      </c>
      <c r="P30" s="150">
        <v>88.98</v>
      </c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</row>
    <row r="31" spans="1:79" s="51" customFormat="1" ht="30.75" customHeight="1" x14ac:dyDescent="0.25">
      <c r="A31" s="56" t="s">
        <v>122</v>
      </c>
      <c r="B31" s="57" t="s">
        <v>28</v>
      </c>
      <c r="C31" s="85">
        <v>10</v>
      </c>
      <c r="D31" s="60">
        <v>100</v>
      </c>
      <c r="E31" s="83">
        <v>2</v>
      </c>
      <c r="F31" s="62">
        <v>100</v>
      </c>
      <c r="G31" s="83">
        <v>4</v>
      </c>
      <c r="H31" s="86">
        <v>100</v>
      </c>
      <c r="I31" s="83">
        <v>2</v>
      </c>
      <c r="J31" s="63">
        <v>100</v>
      </c>
      <c r="K31" s="84" t="s">
        <v>535</v>
      </c>
      <c r="L31" s="64">
        <v>100</v>
      </c>
      <c r="M31" s="125">
        <v>2</v>
      </c>
      <c r="N31" s="150">
        <v>100</v>
      </c>
      <c r="O31" s="128">
        <v>25</v>
      </c>
      <c r="P31" s="150">
        <v>100</v>
      </c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</row>
    <row r="32" spans="1:79" s="51" customFormat="1" ht="27" customHeight="1" x14ac:dyDescent="0.25">
      <c r="A32" s="56" t="s">
        <v>123</v>
      </c>
      <c r="B32" s="57" t="s">
        <v>29</v>
      </c>
      <c r="C32" s="85">
        <v>20</v>
      </c>
      <c r="D32" s="60">
        <v>50</v>
      </c>
      <c r="E32" s="83">
        <v>4</v>
      </c>
      <c r="F32" s="116">
        <v>25</v>
      </c>
      <c r="G32" s="83">
        <v>8</v>
      </c>
      <c r="H32" s="116">
        <v>25</v>
      </c>
      <c r="I32" s="83">
        <v>4</v>
      </c>
      <c r="J32" s="86">
        <v>75</v>
      </c>
      <c r="K32" s="84" t="s">
        <v>540</v>
      </c>
      <c r="L32" s="64">
        <v>100</v>
      </c>
      <c r="M32" s="125">
        <v>2</v>
      </c>
      <c r="N32" s="150">
        <v>50</v>
      </c>
      <c r="O32" s="128">
        <v>22</v>
      </c>
      <c r="P32" s="150">
        <v>95.45</v>
      </c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</row>
    <row r="33" spans="1:79" s="51" customFormat="1" ht="29.25" customHeight="1" x14ac:dyDescent="0.25">
      <c r="A33" s="56" t="s">
        <v>124</v>
      </c>
      <c r="B33" s="57" t="s">
        <v>30</v>
      </c>
      <c r="C33" s="85">
        <v>26</v>
      </c>
      <c r="D33" s="60">
        <v>69.230769230769226</v>
      </c>
      <c r="E33" s="83">
        <v>6</v>
      </c>
      <c r="F33" s="62">
        <v>66.666666666666671</v>
      </c>
      <c r="G33" s="83">
        <v>10</v>
      </c>
      <c r="H33" s="62">
        <v>70</v>
      </c>
      <c r="I33" s="83">
        <v>5</v>
      </c>
      <c r="J33" s="62">
        <v>60</v>
      </c>
      <c r="K33" s="84" t="s">
        <v>556</v>
      </c>
      <c r="L33" s="62">
        <v>80</v>
      </c>
      <c r="M33" s="125">
        <v>2</v>
      </c>
      <c r="N33" s="150">
        <v>50</v>
      </c>
      <c r="O33" s="128">
        <v>36</v>
      </c>
      <c r="P33" s="150">
        <v>63.88</v>
      </c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</row>
    <row r="34" spans="1:79" s="51" customFormat="1" ht="30.75" customHeight="1" x14ac:dyDescent="0.25">
      <c r="A34" s="56" t="s">
        <v>125</v>
      </c>
      <c r="B34" s="57" t="s">
        <v>31</v>
      </c>
      <c r="C34" s="85">
        <v>5</v>
      </c>
      <c r="D34" s="60">
        <v>100</v>
      </c>
      <c r="E34" s="83">
        <v>1</v>
      </c>
      <c r="F34" s="62">
        <v>100</v>
      </c>
      <c r="G34" s="83">
        <v>2</v>
      </c>
      <c r="H34" s="86">
        <v>100</v>
      </c>
      <c r="I34" s="83">
        <v>1</v>
      </c>
      <c r="J34" s="86">
        <v>100</v>
      </c>
      <c r="K34" s="84" t="s">
        <v>553</v>
      </c>
      <c r="L34" s="64">
        <v>100</v>
      </c>
      <c r="M34" s="125">
        <v>0</v>
      </c>
      <c r="N34" s="150" t="s">
        <v>643</v>
      </c>
      <c r="O34" s="127">
        <v>0</v>
      </c>
      <c r="P34" s="150" t="s">
        <v>643</v>
      </c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</row>
    <row r="35" spans="1:79" s="51" customFormat="1" ht="27" customHeight="1" x14ac:dyDescent="0.25">
      <c r="A35" s="56" t="s">
        <v>126</v>
      </c>
      <c r="B35" s="57" t="s">
        <v>32</v>
      </c>
      <c r="C35" s="85">
        <v>92</v>
      </c>
      <c r="D35" s="60">
        <v>89.130434782608702</v>
      </c>
      <c r="E35" s="83">
        <v>20</v>
      </c>
      <c r="F35" s="62">
        <v>85</v>
      </c>
      <c r="G35" s="83">
        <v>37</v>
      </c>
      <c r="H35" s="63">
        <v>89.189189189189193</v>
      </c>
      <c r="I35" s="83">
        <v>18</v>
      </c>
      <c r="J35" s="63">
        <v>100</v>
      </c>
      <c r="K35" s="84" t="s">
        <v>600</v>
      </c>
      <c r="L35" s="64">
        <v>82.352941176470594</v>
      </c>
      <c r="M35" s="125">
        <f>1+16</f>
        <v>17</v>
      </c>
      <c r="N35" s="150">
        <v>88.2</v>
      </c>
      <c r="O35" s="127">
        <v>147</v>
      </c>
      <c r="P35" s="150">
        <v>97.27</v>
      </c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</row>
    <row r="36" spans="1:79" s="51" customFormat="1" ht="30.75" customHeight="1" x14ac:dyDescent="0.25">
      <c r="A36" s="56" t="s">
        <v>127</v>
      </c>
      <c r="B36" s="57" t="s">
        <v>33</v>
      </c>
      <c r="C36" s="85">
        <v>318</v>
      </c>
      <c r="D36" s="60">
        <v>83.962264150943398</v>
      </c>
      <c r="E36" s="83">
        <v>69</v>
      </c>
      <c r="F36" s="62">
        <v>76.811594202898547</v>
      </c>
      <c r="G36" s="83">
        <v>130</v>
      </c>
      <c r="H36" s="63">
        <v>77.692307692307693</v>
      </c>
      <c r="I36" s="83">
        <v>61</v>
      </c>
      <c r="J36" s="86">
        <v>93.442622950819668</v>
      </c>
      <c r="K36" s="84" t="s">
        <v>614</v>
      </c>
      <c r="L36" s="64">
        <v>96.551724137931032</v>
      </c>
      <c r="M36" s="125">
        <f>35+6</f>
        <v>41</v>
      </c>
      <c r="N36" s="150">
        <v>51.21</v>
      </c>
      <c r="O36" s="128">
        <v>649</v>
      </c>
      <c r="P36" s="150">
        <v>92.75</v>
      </c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</row>
    <row r="37" spans="1:79" s="51" customFormat="1" ht="30.75" customHeight="1" x14ac:dyDescent="0.25">
      <c r="A37" s="56" t="s">
        <v>128</v>
      </c>
      <c r="B37" s="57" t="s">
        <v>522</v>
      </c>
      <c r="C37" s="59" t="s">
        <v>615</v>
      </c>
      <c r="D37" s="60">
        <v>82.122905027932958</v>
      </c>
      <c r="E37" s="83">
        <v>40</v>
      </c>
      <c r="F37" s="62">
        <v>82.5</v>
      </c>
      <c r="G37" s="83">
        <v>73</v>
      </c>
      <c r="H37" s="86">
        <v>75.342465753424662</v>
      </c>
      <c r="I37" s="83">
        <v>34</v>
      </c>
      <c r="J37" s="86">
        <v>91.17647058823529</v>
      </c>
      <c r="K37" s="84" t="s">
        <v>552</v>
      </c>
      <c r="L37" s="64">
        <v>87.5</v>
      </c>
      <c r="M37" s="125">
        <f>1+29</f>
        <v>30</v>
      </c>
      <c r="N37" s="150">
        <v>56.66</v>
      </c>
      <c r="O37" s="127">
        <v>328</v>
      </c>
      <c r="P37" s="150">
        <v>99.08</v>
      </c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</row>
    <row r="38" spans="1:79" s="51" customFormat="1" ht="30.75" customHeight="1" x14ac:dyDescent="0.25">
      <c r="A38" s="56" t="s">
        <v>129</v>
      </c>
      <c r="B38" s="57" t="s">
        <v>35</v>
      </c>
      <c r="C38" s="85">
        <v>132</v>
      </c>
      <c r="D38" s="60">
        <v>84.848484848484844</v>
      </c>
      <c r="E38" s="83">
        <v>30</v>
      </c>
      <c r="F38" s="62">
        <v>83.333333333333329</v>
      </c>
      <c r="G38" s="83">
        <v>53</v>
      </c>
      <c r="H38" s="86">
        <v>88.679245283018872</v>
      </c>
      <c r="I38" s="83">
        <v>25</v>
      </c>
      <c r="J38" s="86">
        <v>88</v>
      </c>
      <c r="K38" s="84" t="s">
        <v>551</v>
      </c>
      <c r="L38" s="64">
        <v>75</v>
      </c>
      <c r="M38" s="125">
        <v>28</v>
      </c>
      <c r="N38" s="150">
        <v>71.42</v>
      </c>
      <c r="O38" s="128">
        <v>291</v>
      </c>
      <c r="P38" s="150">
        <v>98.62</v>
      </c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</row>
    <row r="39" spans="1:79" s="51" customFormat="1" ht="30.75" customHeight="1" x14ac:dyDescent="0.25">
      <c r="A39" s="56" t="s">
        <v>130</v>
      </c>
      <c r="B39" s="57" t="s">
        <v>523</v>
      </c>
      <c r="C39" s="83">
        <v>101</v>
      </c>
      <c r="D39" s="60">
        <v>82.178217821782184</v>
      </c>
      <c r="E39" s="83">
        <v>21</v>
      </c>
      <c r="F39" s="62">
        <v>76.19047619047619</v>
      </c>
      <c r="G39" s="83">
        <v>41</v>
      </c>
      <c r="H39" s="86">
        <v>78.048780487804876</v>
      </c>
      <c r="I39" s="83">
        <v>20</v>
      </c>
      <c r="J39" s="86">
        <v>85</v>
      </c>
      <c r="K39" s="84" t="s">
        <v>596</v>
      </c>
      <c r="L39" s="64">
        <v>94.736842105263165</v>
      </c>
      <c r="M39" s="125">
        <v>6</v>
      </c>
      <c r="N39" s="150">
        <v>50</v>
      </c>
      <c r="O39" s="128">
        <v>101</v>
      </c>
      <c r="P39" s="150">
        <v>87.12</v>
      </c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</row>
    <row r="40" spans="1:79" s="51" customFormat="1" ht="23.25" customHeight="1" x14ac:dyDescent="0.25">
      <c r="A40" s="56" t="s">
        <v>131</v>
      </c>
      <c r="B40" s="57" t="s">
        <v>37</v>
      </c>
      <c r="C40" s="85">
        <v>60</v>
      </c>
      <c r="D40" s="60">
        <v>98.333333333333329</v>
      </c>
      <c r="E40" s="83">
        <v>12</v>
      </c>
      <c r="F40" s="62">
        <v>91.666666666666671</v>
      </c>
      <c r="G40" s="83">
        <v>24</v>
      </c>
      <c r="H40" s="86">
        <v>100</v>
      </c>
      <c r="I40" s="83">
        <v>12</v>
      </c>
      <c r="J40" s="86">
        <v>100</v>
      </c>
      <c r="K40" s="84" t="s">
        <v>554</v>
      </c>
      <c r="L40" s="64">
        <v>100</v>
      </c>
      <c r="M40" s="125">
        <v>4</v>
      </c>
      <c r="N40" s="150">
        <v>100</v>
      </c>
      <c r="O40" s="128">
        <v>48</v>
      </c>
      <c r="P40" s="150">
        <v>93.75</v>
      </c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</row>
    <row r="41" spans="1:79" s="51" customFormat="1" ht="30.75" customHeight="1" x14ac:dyDescent="0.25">
      <c r="A41" s="56" t="s">
        <v>132</v>
      </c>
      <c r="B41" s="89" t="s">
        <v>38</v>
      </c>
      <c r="C41" s="91" t="s">
        <v>619</v>
      </c>
      <c r="D41" s="92">
        <v>73.207215134183897</v>
      </c>
      <c r="E41" s="93">
        <v>504</v>
      </c>
      <c r="F41" s="94">
        <v>64.285714285714292</v>
      </c>
      <c r="G41" s="93">
        <v>909</v>
      </c>
      <c r="H41" s="95">
        <v>64.246424642464248</v>
      </c>
      <c r="I41" s="93">
        <v>433</v>
      </c>
      <c r="J41" s="95">
        <v>87.52886836027713</v>
      </c>
      <c r="K41" s="96" t="s">
        <v>620</v>
      </c>
      <c r="L41" s="97">
        <v>88.2903981264637</v>
      </c>
      <c r="M41" s="125">
        <v>441</v>
      </c>
      <c r="N41" s="150">
        <v>45.8</v>
      </c>
      <c r="O41" s="127">
        <v>4166</v>
      </c>
      <c r="P41" s="150">
        <v>91.31</v>
      </c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</row>
    <row r="42" spans="1:79" s="51" customFormat="1" ht="26.25" customHeight="1" x14ac:dyDescent="0.25">
      <c r="A42" s="56" t="s">
        <v>133</v>
      </c>
      <c r="B42" s="57" t="s">
        <v>39</v>
      </c>
      <c r="C42" s="85">
        <v>138</v>
      </c>
      <c r="D42" s="64">
        <v>68.840579710144922</v>
      </c>
      <c r="E42" s="83">
        <v>29</v>
      </c>
      <c r="F42" s="62">
        <v>65.517241379310349</v>
      </c>
      <c r="G42" s="83">
        <v>56</v>
      </c>
      <c r="H42" s="86">
        <v>55.357142857142854</v>
      </c>
      <c r="I42" s="83">
        <v>27</v>
      </c>
      <c r="J42" s="86">
        <v>85.18518518518519</v>
      </c>
      <c r="K42" s="84" t="s">
        <v>616</v>
      </c>
      <c r="L42" s="64">
        <v>84.615384615384613</v>
      </c>
      <c r="M42" s="125">
        <v>20</v>
      </c>
      <c r="N42" s="150">
        <v>55</v>
      </c>
      <c r="O42" s="128">
        <v>216</v>
      </c>
      <c r="P42" s="150">
        <v>91.2</v>
      </c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</row>
    <row r="43" spans="1:79" s="51" customFormat="1" ht="22.5" customHeight="1" x14ac:dyDescent="0.25">
      <c r="A43" s="56" t="s">
        <v>134</v>
      </c>
      <c r="B43" s="57" t="s">
        <v>40</v>
      </c>
      <c r="C43" s="83">
        <v>656</v>
      </c>
      <c r="D43" s="60">
        <v>89.176829268292678</v>
      </c>
      <c r="E43" s="83">
        <v>143</v>
      </c>
      <c r="F43" s="62">
        <v>87.412587412587413</v>
      </c>
      <c r="G43" s="83">
        <v>267</v>
      </c>
      <c r="H43" s="86">
        <v>88.389513108614238</v>
      </c>
      <c r="I43" s="83">
        <v>124</v>
      </c>
      <c r="J43" s="86">
        <v>90.322580645161295</v>
      </c>
      <c r="K43" s="84" t="s">
        <v>604</v>
      </c>
      <c r="L43" s="64">
        <v>91.803278688524586</v>
      </c>
      <c r="M43" s="125">
        <f>118+5</f>
        <v>123</v>
      </c>
      <c r="N43" s="150">
        <v>65.8</v>
      </c>
      <c r="O43" s="128">
        <v>884</v>
      </c>
      <c r="P43" s="150">
        <v>94.68</v>
      </c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</row>
    <row r="44" spans="1:79" s="51" customFormat="1" ht="30.75" customHeight="1" x14ac:dyDescent="0.25">
      <c r="A44" s="56" t="s">
        <v>135</v>
      </c>
      <c r="B44" s="57" t="s">
        <v>41</v>
      </c>
      <c r="C44" s="85">
        <v>809</v>
      </c>
      <c r="D44" s="60">
        <v>77.503090234857851</v>
      </c>
      <c r="E44" s="83">
        <v>182</v>
      </c>
      <c r="F44" s="62">
        <v>73.07692307692308</v>
      </c>
      <c r="G44" s="83">
        <v>327</v>
      </c>
      <c r="H44" s="86">
        <v>74.311926605504581</v>
      </c>
      <c r="I44" s="83">
        <v>153</v>
      </c>
      <c r="J44" s="86">
        <v>84.313725490196077</v>
      </c>
      <c r="K44" s="84" t="s">
        <v>617</v>
      </c>
      <c r="L44" s="64">
        <v>82.993197278911566</v>
      </c>
      <c r="M44" s="125">
        <v>151</v>
      </c>
      <c r="N44" s="150">
        <v>39.07</v>
      </c>
      <c r="O44" s="127">
        <v>1323</v>
      </c>
      <c r="P44" s="150">
        <v>88.05</v>
      </c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</row>
    <row r="45" spans="1:79" s="51" customFormat="1" ht="30.75" customHeight="1" x14ac:dyDescent="0.25">
      <c r="A45" s="56" t="s">
        <v>136</v>
      </c>
      <c r="B45" s="57" t="s">
        <v>42</v>
      </c>
      <c r="C45" s="85">
        <v>228</v>
      </c>
      <c r="D45" s="60">
        <v>82.456140350877192</v>
      </c>
      <c r="E45" s="83">
        <v>48</v>
      </c>
      <c r="F45" s="62">
        <v>81.25</v>
      </c>
      <c r="G45" s="83">
        <v>92</v>
      </c>
      <c r="H45" s="86">
        <v>86.956521739130437</v>
      </c>
      <c r="I45" s="83">
        <v>44</v>
      </c>
      <c r="J45" s="86">
        <v>75</v>
      </c>
      <c r="K45" s="84" t="s">
        <v>618</v>
      </c>
      <c r="L45" s="64">
        <v>81.818181818181813</v>
      </c>
      <c r="M45" s="125">
        <v>42</v>
      </c>
      <c r="N45" s="150">
        <v>78.569999999999993</v>
      </c>
      <c r="O45" s="127">
        <v>384</v>
      </c>
      <c r="P45" s="150">
        <v>96.09</v>
      </c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</row>
    <row r="46" spans="1:79" s="51" customFormat="1" ht="24" customHeight="1" x14ac:dyDescent="0.25">
      <c r="A46" s="56" t="s">
        <v>137</v>
      </c>
      <c r="B46" s="57" t="s">
        <v>43</v>
      </c>
      <c r="C46" s="85">
        <v>602</v>
      </c>
      <c r="D46" s="60">
        <v>69.60132890365449</v>
      </c>
      <c r="E46" s="83">
        <v>133</v>
      </c>
      <c r="F46" s="62">
        <f t="shared" ref="F46" si="0">F45*100/F44</f>
        <v>111.18421052631578</v>
      </c>
      <c r="G46" s="83">
        <v>239</v>
      </c>
      <c r="H46" s="86">
        <v>64.43514644351464</v>
      </c>
      <c r="I46" s="83">
        <v>115</v>
      </c>
      <c r="J46" s="86">
        <v>77.391304347826093</v>
      </c>
      <c r="K46" s="84" t="s">
        <v>621</v>
      </c>
      <c r="L46" s="64">
        <v>72.173913043478265</v>
      </c>
      <c r="M46" s="125">
        <v>127</v>
      </c>
      <c r="N46" s="150">
        <v>45.66</v>
      </c>
      <c r="O46" s="127">
        <v>1094</v>
      </c>
      <c r="P46" s="150">
        <v>95.33</v>
      </c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</row>
    <row r="47" spans="1:79" ht="30.75" customHeight="1" x14ac:dyDescent="0.25">
      <c r="A47" s="56" t="s">
        <v>138</v>
      </c>
      <c r="B47" s="57" t="s">
        <v>524</v>
      </c>
      <c r="C47" s="80">
        <v>10</v>
      </c>
      <c r="D47" s="60">
        <v>80</v>
      </c>
      <c r="E47" s="80">
        <v>2</v>
      </c>
      <c r="F47" s="62">
        <v>100</v>
      </c>
      <c r="G47" s="80">
        <v>4</v>
      </c>
      <c r="H47" s="86">
        <v>100</v>
      </c>
      <c r="I47" s="80">
        <v>2</v>
      </c>
      <c r="J47" s="86">
        <v>100</v>
      </c>
      <c r="K47" s="80">
        <v>2</v>
      </c>
      <c r="L47" s="87">
        <v>0</v>
      </c>
      <c r="M47" s="125">
        <v>2</v>
      </c>
      <c r="N47" s="150">
        <v>50</v>
      </c>
      <c r="O47" s="128">
        <v>11</v>
      </c>
      <c r="P47" s="150">
        <v>100</v>
      </c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</row>
    <row r="48" spans="1:79" s="51" customFormat="1" ht="29.25" customHeight="1" x14ac:dyDescent="0.25">
      <c r="A48" s="56" t="s">
        <v>139</v>
      </c>
      <c r="B48" s="57" t="s">
        <v>45</v>
      </c>
      <c r="C48" s="85">
        <v>5</v>
      </c>
      <c r="D48" s="64">
        <v>40</v>
      </c>
      <c r="E48" s="83">
        <v>1</v>
      </c>
      <c r="F48" s="116">
        <v>0</v>
      </c>
      <c r="G48" s="83">
        <v>2</v>
      </c>
      <c r="H48" s="86">
        <v>50</v>
      </c>
      <c r="I48" s="83">
        <v>1</v>
      </c>
      <c r="J48" s="117">
        <v>0</v>
      </c>
      <c r="K48" s="84" t="s">
        <v>553</v>
      </c>
      <c r="L48" s="64">
        <v>100</v>
      </c>
      <c r="M48" s="125">
        <v>0</v>
      </c>
      <c r="N48" s="150" t="s">
        <v>643</v>
      </c>
      <c r="O48" s="128">
        <v>0</v>
      </c>
      <c r="P48" s="150" t="s">
        <v>643</v>
      </c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</row>
    <row r="49" spans="1:79" s="51" customFormat="1" ht="30.75" customHeight="1" x14ac:dyDescent="0.25">
      <c r="A49" s="56" t="s">
        <v>140</v>
      </c>
      <c r="B49" s="57" t="s">
        <v>46</v>
      </c>
      <c r="C49" s="85">
        <v>47</v>
      </c>
      <c r="D49" s="60">
        <v>76.59574468085107</v>
      </c>
      <c r="E49" s="83">
        <v>12</v>
      </c>
      <c r="F49" s="62">
        <v>100</v>
      </c>
      <c r="G49" s="83">
        <v>19</v>
      </c>
      <c r="H49" s="86">
        <v>63.157894736842103</v>
      </c>
      <c r="I49" s="83">
        <v>8</v>
      </c>
      <c r="J49" s="86">
        <v>87.5</v>
      </c>
      <c r="K49" s="84" t="s">
        <v>565</v>
      </c>
      <c r="L49" s="64">
        <v>62.5</v>
      </c>
      <c r="M49" s="125">
        <v>4</v>
      </c>
      <c r="N49" s="150">
        <v>50</v>
      </c>
      <c r="O49" s="128">
        <v>23</v>
      </c>
      <c r="P49" s="150">
        <v>95.96</v>
      </c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4"/>
      <c r="CA49" s="54"/>
    </row>
    <row r="50" spans="1:79" s="51" customFormat="1" ht="27.75" customHeight="1" x14ac:dyDescent="0.25">
      <c r="A50" s="56" t="s">
        <v>141</v>
      </c>
      <c r="B50" s="57" t="s">
        <v>47</v>
      </c>
      <c r="C50" s="85">
        <v>1611</v>
      </c>
      <c r="D50" s="60">
        <v>80.198634388578526</v>
      </c>
      <c r="E50" s="83">
        <v>383</v>
      </c>
      <c r="F50" s="62">
        <v>73.629242819843341</v>
      </c>
      <c r="G50" s="83">
        <v>646</v>
      </c>
      <c r="H50" s="86">
        <v>76.006191950464398</v>
      </c>
      <c r="I50" s="83">
        <v>297</v>
      </c>
      <c r="J50" s="86">
        <v>90.235690235690242</v>
      </c>
      <c r="K50" s="84" t="s">
        <v>622</v>
      </c>
      <c r="L50" s="64">
        <v>88.070175438596493</v>
      </c>
      <c r="M50" s="125">
        <v>265</v>
      </c>
      <c r="N50" s="150">
        <v>69.05</v>
      </c>
      <c r="O50" s="128">
        <v>2237</v>
      </c>
      <c r="P50" s="150">
        <v>91.28</v>
      </c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</row>
    <row r="51" spans="1:79" s="51" customFormat="1" ht="30.75" customHeight="1" x14ac:dyDescent="0.25">
      <c r="A51" s="56" t="s">
        <v>142</v>
      </c>
      <c r="B51" s="57" t="s">
        <v>48</v>
      </c>
      <c r="C51" s="85">
        <v>2173</v>
      </c>
      <c r="D51" s="60">
        <v>71.882190520018412</v>
      </c>
      <c r="E51" s="83">
        <v>470</v>
      </c>
      <c r="F51" s="62">
        <v>64.893617021276597</v>
      </c>
      <c r="G51" s="83">
        <v>868</v>
      </c>
      <c r="H51" s="63">
        <v>72.004608294930875</v>
      </c>
      <c r="I51" s="83">
        <v>423</v>
      </c>
      <c r="J51" s="86">
        <v>84.160756501182036</v>
      </c>
      <c r="K51" s="84" t="s">
        <v>623</v>
      </c>
      <c r="L51" s="64">
        <v>66.990291262135926</v>
      </c>
      <c r="M51" s="125">
        <v>415</v>
      </c>
      <c r="N51" s="150">
        <v>59.03</v>
      </c>
      <c r="O51" s="127">
        <v>3942</v>
      </c>
      <c r="P51" s="150">
        <v>94.13</v>
      </c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  <c r="CA51" s="54"/>
    </row>
    <row r="52" spans="1:79" s="51" customFormat="1" ht="30.75" customHeight="1" x14ac:dyDescent="0.25">
      <c r="A52" s="56" t="s">
        <v>143</v>
      </c>
      <c r="B52" s="57" t="s">
        <v>49</v>
      </c>
      <c r="C52" s="59" t="s">
        <v>582</v>
      </c>
      <c r="D52" s="60">
        <v>81.210855949895617</v>
      </c>
      <c r="E52" s="83">
        <v>108</v>
      </c>
      <c r="F52" s="62">
        <v>71.296296296296291</v>
      </c>
      <c r="G52" s="83">
        <v>193</v>
      </c>
      <c r="H52" s="63">
        <v>79.792746113989637</v>
      </c>
      <c r="I52" s="83">
        <v>90</v>
      </c>
      <c r="J52" s="86">
        <v>87.777777777777771</v>
      </c>
      <c r="K52" s="84" t="s">
        <v>576</v>
      </c>
      <c r="L52" s="64">
        <v>89.772727272727266</v>
      </c>
      <c r="M52" s="125">
        <v>63</v>
      </c>
      <c r="N52" s="150">
        <v>68.25</v>
      </c>
      <c r="O52" s="128">
        <v>623</v>
      </c>
      <c r="P52" s="150">
        <v>94.7</v>
      </c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4"/>
      <c r="CA52" s="54"/>
    </row>
    <row r="53" spans="1:79" s="51" customFormat="1" ht="30.75" customHeight="1" x14ac:dyDescent="0.25">
      <c r="A53" s="56" t="s">
        <v>144</v>
      </c>
      <c r="B53" s="57" t="s">
        <v>50</v>
      </c>
      <c r="C53" s="59" t="s">
        <v>624</v>
      </c>
      <c r="D53" s="60">
        <v>68.474576271186436</v>
      </c>
      <c r="E53" s="83">
        <v>64</v>
      </c>
      <c r="F53" s="62">
        <v>57.8125</v>
      </c>
      <c r="G53" s="83">
        <v>120</v>
      </c>
      <c r="H53" s="63">
        <v>59.166666666666664</v>
      </c>
      <c r="I53" s="83">
        <v>56</v>
      </c>
      <c r="J53" s="86">
        <v>82.142857142857139</v>
      </c>
      <c r="K53" s="84" t="s">
        <v>512</v>
      </c>
      <c r="L53" s="64">
        <v>87.272727272727266</v>
      </c>
      <c r="M53" s="125">
        <v>66</v>
      </c>
      <c r="N53" s="150">
        <v>46.96</v>
      </c>
      <c r="O53" s="127">
        <v>126</v>
      </c>
      <c r="P53" s="150">
        <v>92.06</v>
      </c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4"/>
      <c r="CA53" s="54"/>
    </row>
    <row r="54" spans="1:79" s="51" customFormat="1" ht="30.75" customHeight="1" x14ac:dyDescent="0.25">
      <c r="A54" s="56" t="s">
        <v>145</v>
      </c>
      <c r="B54" s="57" t="s">
        <v>51</v>
      </c>
      <c r="C54" s="85">
        <v>10</v>
      </c>
      <c r="D54" s="60">
        <v>60</v>
      </c>
      <c r="E54" s="83">
        <v>2</v>
      </c>
      <c r="F54" s="62">
        <v>100</v>
      </c>
      <c r="G54" s="83">
        <v>4</v>
      </c>
      <c r="H54" s="86">
        <v>75</v>
      </c>
      <c r="I54" s="83">
        <v>2</v>
      </c>
      <c r="J54" s="86">
        <v>50</v>
      </c>
      <c r="K54" s="84" t="s">
        <v>535</v>
      </c>
      <c r="L54" s="87">
        <v>0</v>
      </c>
      <c r="M54" s="125">
        <v>0</v>
      </c>
      <c r="N54" s="150" t="s">
        <v>643</v>
      </c>
      <c r="O54" s="127">
        <v>0</v>
      </c>
      <c r="P54" s="150" t="s">
        <v>643</v>
      </c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4"/>
      <c r="CA54" s="54"/>
    </row>
    <row r="55" spans="1:79" ht="30.75" customHeight="1" x14ac:dyDescent="0.25">
      <c r="A55" s="56" t="s">
        <v>146</v>
      </c>
      <c r="B55" s="57" t="s">
        <v>52</v>
      </c>
      <c r="C55" s="85">
        <v>0</v>
      </c>
      <c r="D55" s="129" t="s">
        <v>643</v>
      </c>
      <c r="E55" s="143">
        <v>0</v>
      </c>
      <c r="F55" s="130" t="s">
        <v>643</v>
      </c>
      <c r="G55" s="83">
        <v>0</v>
      </c>
      <c r="H55" s="130" t="s">
        <v>643</v>
      </c>
      <c r="I55" s="83">
        <v>0</v>
      </c>
      <c r="J55" s="130" t="s">
        <v>643</v>
      </c>
      <c r="K55" s="84" t="s">
        <v>197</v>
      </c>
      <c r="L55" s="130" t="s">
        <v>643</v>
      </c>
      <c r="M55" s="142">
        <v>1</v>
      </c>
      <c r="N55" s="150">
        <v>0</v>
      </c>
      <c r="O55" s="128">
        <v>0</v>
      </c>
      <c r="P55" s="150" t="s">
        <v>643</v>
      </c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4"/>
      <c r="CA55" s="54"/>
    </row>
    <row r="56" spans="1:79" s="51" customFormat="1" ht="30.75" customHeight="1" x14ac:dyDescent="0.25">
      <c r="A56" s="56" t="s">
        <v>147</v>
      </c>
      <c r="B56" s="57" t="s">
        <v>226</v>
      </c>
      <c r="C56" s="85">
        <v>31</v>
      </c>
      <c r="D56" s="60">
        <v>58.064516129032256</v>
      </c>
      <c r="E56" s="83">
        <v>7</v>
      </c>
      <c r="F56" s="62">
        <v>71.428571428571431</v>
      </c>
      <c r="G56" s="83">
        <v>12</v>
      </c>
      <c r="H56" s="86">
        <v>58.333333333333336</v>
      </c>
      <c r="I56" s="83">
        <v>6</v>
      </c>
      <c r="J56" s="86">
        <v>66.666666666666671</v>
      </c>
      <c r="K56" s="84" t="s">
        <v>539</v>
      </c>
      <c r="L56" s="64">
        <v>33.333333333333336</v>
      </c>
      <c r="M56" s="125">
        <v>5</v>
      </c>
      <c r="N56" s="150">
        <v>100</v>
      </c>
      <c r="O56" s="128">
        <v>64</v>
      </c>
      <c r="P56" s="150">
        <v>82.81</v>
      </c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4"/>
      <c r="CA56" s="54"/>
    </row>
    <row r="57" spans="1:79" s="51" customFormat="1" ht="36.75" customHeight="1" x14ac:dyDescent="0.25">
      <c r="A57" s="56" t="s">
        <v>148</v>
      </c>
      <c r="B57" s="57" t="s">
        <v>54</v>
      </c>
      <c r="C57" s="85">
        <v>343</v>
      </c>
      <c r="D57" s="60">
        <v>65.014577259475217</v>
      </c>
      <c r="E57" s="83">
        <v>74</v>
      </c>
      <c r="F57" s="62">
        <v>52.702702702702702</v>
      </c>
      <c r="G57" s="83">
        <v>138</v>
      </c>
      <c r="H57" s="86">
        <v>60.869565217391305</v>
      </c>
      <c r="I57" s="83">
        <v>67</v>
      </c>
      <c r="J57" s="86">
        <v>77.611940298507463</v>
      </c>
      <c r="K57" s="84" t="s">
        <v>588</v>
      </c>
      <c r="L57" s="64">
        <v>75</v>
      </c>
      <c r="M57" s="125">
        <v>35</v>
      </c>
      <c r="N57" s="150">
        <v>48.57</v>
      </c>
      <c r="O57" s="127">
        <v>350</v>
      </c>
      <c r="P57" s="150">
        <v>92.28</v>
      </c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4"/>
      <c r="CA57" s="54"/>
    </row>
    <row r="58" spans="1:79" s="51" customFormat="1" ht="30.75" customHeight="1" x14ac:dyDescent="0.25">
      <c r="A58" s="56" t="s">
        <v>149</v>
      </c>
      <c r="B58" s="57" t="s">
        <v>55</v>
      </c>
      <c r="C58" s="85">
        <v>5</v>
      </c>
      <c r="D58" s="60">
        <v>100</v>
      </c>
      <c r="E58" s="83">
        <v>1</v>
      </c>
      <c r="F58" s="62">
        <v>100</v>
      </c>
      <c r="G58" s="83">
        <v>2</v>
      </c>
      <c r="H58" s="63">
        <v>100</v>
      </c>
      <c r="I58" s="83">
        <v>1</v>
      </c>
      <c r="J58" s="86">
        <v>100</v>
      </c>
      <c r="K58" s="84" t="s">
        <v>553</v>
      </c>
      <c r="L58" s="64">
        <v>100</v>
      </c>
      <c r="M58" s="125">
        <v>3</v>
      </c>
      <c r="N58" s="150">
        <v>33.33</v>
      </c>
      <c r="O58" s="128">
        <v>0</v>
      </c>
      <c r="P58" s="150" t="s">
        <v>643</v>
      </c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4"/>
      <c r="CA58" s="54"/>
    </row>
    <row r="59" spans="1:79" s="51" customFormat="1" ht="30.75" customHeight="1" x14ac:dyDescent="0.25">
      <c r="A59" s="56" t="s">
        <v>150</v>
      </c>
      <c r="B59" s="57" t="s">
        <v>56</v>
      </c>
      <c r="C59" s="59" t="s">
        <v>626</v>
      </c>
      <c r="D59" s="60">
        <v>56.81818181818182</v>
      </c>
      <c r="E59" s="83">
        <v>75</v>
      </c>
      <c r="F59" s="62">
        <v>58.666666666666664</v>
      </c>
      <c r="G59" s="83">
        <v>142</v>
      </c>
      <c r="H59" s="86">
        <v>53.521126760563384</v>
      </c>
      <c r="I59" s="83">
        <v>68</v>
      </c>
      <c r="J59" s="86">
        <v>77.941176470588232</v>
      </c>
      <c r="K59" s="84" t="s">
        <v>627</v>
      </c>
      <c r="L59" s="64">
        <v>40.298507462686565</v>
      </c>
      <c r="M59" s="125">
        <v>55</v>
      </c>
      <c r="N59" s="150">
        <v>27.27</v>
      </c>
      <c r="O59" s="128">
        <v>398</v>
      </c>
      <c r="P59" s="150">
        <v>91.2</v>
      </c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4"/>
      <c r="CA59" s="54"/>
    </row>
    <row r="60" spans="1:79" s="51" customFormat="1" ht="30.75" customHeight="1" x14ac:dyDescent="0.25">
      <c r="A60" s="56" t="s">
        <v>151</v>
      </c>
      <c r="B60" s="57" t="s">
        <v>525</v>
      </c>
      <c r="C60" s="85">
        <v>266</v>
      </c>
      <c r="D60" s="60">
        <v>98.120300751879697</v>
      </c>
      <c r="E60" s="83">
        <v>57</v>
      </c>
      <c r="F60" s="62">
        <v>98.245614035087726</v>
      </c>
      <c r="G60" s="83">
        <v>107</v>
      </c>
      <c r="H60" s="86">
        <v>99.065420560747668</v>
      </c>
      <c r="I60" s="83">
        <v>51</v>
      </c>
      <c r="J60" s="86">
        <v>98.039215686274517</v>
      </c>
      <c r="K60" s="84" t="s">
        <v>628</v>
      </c>
      <c r="L60" s="64">
        <v>96.078431372549019</v>
      </c>
      <c r="M60" s="125">
        <v>54</v>
      </c>
      <c r="N60" s="150">
        <v>98.14</v>
      </c>
      <c r="O60" s="128">
        <v>603</v>
      </c>
      <c r="P60" s="150">
        <v>100</v>
      </c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</row>
    <row r="61" spans="1:79" s="53" customFormat="1" ht="45.75" customHeight="1" x14ac:dyDescent="0.25">
      <c r="A61" s="56" t="s">
        <v>152</v>
      </c>
      <c r="B61" s="57" t="s">
        <v>58</v>
      </c>
      <c r="C61" s="85">
        <v>150</v>
      </c>
      <c r="D61" s="60">
        <v>97.333333333333329</v>
      </c>
      <c r="E61" s="83">
        <v>30</v>
      </c>
      <c r="F61" s="62">
        <v>96.666666666666671</v>
      </c>
      <c r="G61" s="83">
        <v>60</v>
      </c>
      <c r="H61" s="86">
        <v>96.666666666666671</v>
      </c>
      <c r="I61" s="83">
        <v>30</v>
      </c>
      <c r="J61" s="86">
        <v>100</v>
      </c>
      <c r="K61" s="84" t="s">
        <v>591</v>
      </c>
      <c r="L61" s="64">
        <v>96.666666666666671</v>
      </c>
      <c r="M61" s="125">
        <v>30</v>
      </c>
      <c r="N61" s="150">
        <v>93.33</v>
      </c>
      <c r="O61" s="128">
        <v>287</v>
      </c>
      <c r="P61" s="150">
        <v>100</v>
      </c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4"/>
      <c r="CA61" s="54"/>
    </row>
    <row r="62" spans="1:79" s="51" customFormat="1" ht="45.75" customHeight="1" x14ac:dyDescent="0.25">
      <c r="A62" s="56" t="s">
        <v>153</v>
      </c>
      <c r="B62" s="57" t="s">
        <v>59</v>
      </c>
      <c r="C62" s="85">
        <v>50</v>
      </c>
      <c r="D62" s="60">
        <v>100</v>
      </c>
      <c r="E62" s="83">
        <v>10</v>
      </c>
      <c r="F62" s="62">
        <v>100</v>
      </c>
      <c r="G62" s="83">
        <v>20</v>
      </c>
      <c r="H62" s="86">
        <v>100</v>
      </c>
      <c r="I62" s="83">
        <v>10</v>
      </c>
      <c r="J62" s="86">
        <v>100</v>
      </c>
      <c r="K62" s="84" t="s">
        <v>592</v>
      </c>
      <c r="L62" s="64">
        <v>100</v>
      </c>
      <c r="M62" s="125">
        <v>1</v>
      </c>
      <c r="N62" s="150">
        <v>100</v>
      </c>
      <c r="O62" s="128">
        <v>11</v>
      </c>
      <c r="P62" s="150">
        <v>100</v>
      </c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4"/>
      <c r="CA62" s="54"/>
    </row>
    <row r="63" spans="1:79" s="51" customFormat="1" ht="30" customHeight="1" x14ac:dyDescent="0.25">
      <c r="A63" s="56" t="s">
        <v>154</v>
      </c>
      <c r="B63" s="57" t="s">
        <v>526</v>
      </c>
      <c r="C63" s="85">
        <v>398</v>
      </c>
      <c r="D63" s="60">
        <v>82.412060301507537</v>
      </c>
      <c r="E63" s="83">
        <v>90</v>
      </c>
      <c r="F63" s="62">
        <v>74.444444444444443</v>
      </c>
      <c r="G63" s="83">
        <v>158</v>
      </c>
      <c r="H63" s="86">
        <v>75.949367088607602</v>
      </c>
      <c r="I63" s="83">
        <v>75</v>
      </c>
      <c r="J63" s="86">
        <v>94.666666666666671</v>
      </c>
      <c r="K63" s="84" t="s">
        <v>198</v>
      </c>
      <c r="L63" s="64">
        <v>93.333333333333329</v>
      </c>
      <c r="M63" s="125">
        <v>4493</v>
      </c>
      <c r="N63" s="150">
        <v>91.52</v>
      </c>
      <c r="O63" s="128">
        <v>514</v>
      </c>
      <c r="P63" s="150">
        <v>85.79</v>
      </c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4"/>
      <c r="CA63" s="54"/>
    </row>
    <row r="64" spans="1:79" s="51" customFormat="1" ht="45.75" customHeight="1" x14ac:dyDescent="0.25">
      <c r="A64" s="56" t="s">
        <v>155</v>
      </c>
      <c r="B64" s="57" t="s">
        <v>450</v>
      </c>
      <c r="C64" s="85">
        <v>29</v>
      </c>
      <c r="D64" s="60">
        <v>75.862068965517238</v>
      </c>
      <c r="E64" s="83">
        <v>7</v>
      </c>
      <c r="F64" s="62">
        <v>85.714285714285708</v>
      </c>
      <c r="G64" s="83">
        <v>12</v>
      </c>
      <c r="H64" s="86">
        <v>75</v>
      </c>
      <c r="I64" s="83">
        <v>5</v>
      </c>
      <c r="J64" s="86">
        <v>100</v>
      </c>
      <c r="K64" s="84" t="s">
        <v>556</v>
      </c>
      <c r="L64" s="64">
        <v>40</v>
      </c>
      <c r="M64" s="125">
        <v>6</v>
      </c>
      <c r="N64" s="150">
        <v>66.66</v>
      </c>
      <c r="O64" s="127">
        <v>59</v>
      </c>
      <c r="P64" s="150">
        <v>96.61</v>
      </c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  <c r="BR64" s="54"/>
      <c r="BS64" s="54"/>
      <c r="BT64" s="54"/>
      <c r="BU64" s="54"/>
      <c r="BV64" s="54"/>
      <c r="BW64" s="54"/>
      <c r="BX64" s="54"/>
      <c r="BY64" s="54"/>
      <c r="BZ64" s="54"/>
      <c r="CA64" s="54"/>
    </row>
    <row r="65" spans="1:79" s="51" customFormat="1" ht="60.75" customHeight="1" x14ac:dyDescent="0.25">
      <c r="A65" s="56" t="s">
        <v>156</v>
      </c>
      <c r="B65" s="57" t="s">
        <v>288</v>
      </c>
      <c r="C65" s="85">
        <v>11</v>
      </c>
      <c r="D65" s="60">
        <v>100</v>
      </c>
      <c r="E65" s="83">
        <v>3</v>
      </c>
      <c r="F65" s="62">
        <v>100</v>
      </c>
      <c r="G65" s="83">
        <v>4</v>
      </c>
      <c r="H65" s="86">
        <v>100</v>
      </c>
      <c r="I65" s="83">
        <v>2</v>
      </c>
      <c r="J65" s="86">
        <v>100</v>
      </c>
      <c r="K65" s="84" t="s">
        <v>535</v>
      </c>
      <c r="L65" s="64">
        <v>100</v>
      </c>
      <c r="M65" s="125">
        <v>2</v>
      </c>
      <c r="N65" s="150">
        <v>100</v>
      </c>
      <c r="O65" s="128">
        <v>2</v>
      </c>
      <c r="P65" s="150">
        <v>100</v>
      </c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4"/>
      <c r="BR65" s="54"/>
      <c r="BS65" s="54"/>
      <c r="BT65" s="54"/>
      <c r="BU65" s="54"/>
      <c r="BV65" s="54"/>
      <c r="BW65" s="54"/>
      <c r="BX65" s="54"/>
      <c r="BY65" s="54"/>
      <c r="BZ65" s="54"/>
      <c r="CA65" s="54"/>
    </row>
    <row r="66" spans="1:79" s="51" customFormat="1" ht="45.75" customHeight="1" x14ac:dyDescent="0.25">
      <c r="A66" s="56" t="s">
        <v>157</v>
      </c>
      <c r="B66" s="57" t="s">
        <v>63</v>
      </c>
      <c r="C66" s="59" t="s">
        <v>560</v>
      </c>
      <c r="D66" s="60">
        <v>67.567567567567565</v>
      </c>
      <c r="E66" s="83">
        <v>8</v>
      </c>
      <c r="F66" s="62">
        <v>87.5</v>
      </c>
      <c r="G66" s="83">
        <v>15</v>
      </c>
      <c r="H66" s="86">
        <v>73.333333333333329</v>
      </c>
      <c r="I66" s="83">
        <v>7</v>
      </c>
      <c r="J66" s="86">
        <v>57.142857142857146</v>
      </c>
      <c r="K66" s="84" t="s">
        <v>537</v>
      </c>
      <c r="L66" s="64">
        <v>42.857142857142854</v>
      </c>
      <c r="M66" s="125">
        <v>7</v>
      </c>
      <c r="N66" s="150">
        <v>85.71</v>
      </c>
      <c r="O66" s="128">
        <v>48</v>
      </c>
      <c r="P66" s="150">
        <v>77.08</v>
      </c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4"/>
      <c r="CA66" s="54"/>
    </row>
    <row r="67" spans="1:79" s="51" customFormat="1" ht="32.25" customHeight="1" x14ac:dyDescent="0.25">
      <c r="A67" s="56" t="s">
        <v>158</v>
      </c>
      <c r="B67" s="57" t="s">
        <v>527</v>
      </c>
      <c r="C67" s="85">
        <v>35</v>
      </c>
      <c r="D67" s="60">
        <v>97.142857142857139</v>
      </c>
      <c r="E67" s="83">
        <v>7</v>
      </c>
      <c r="F67" s="62">
        <v>85.714285714285708</v>
      </c>
      <c r="G67" s="83">
        <v>14</v>
      </c>
      <c r="H67" s="86">
        <v>100</v>
      </c>
      <c r="I67" s="83">
        <v>7</v>
      </c>
      <c r="J67" s="86">
        <v>100</v>
      </c>
      <c r="K67" s="84" t="s">
        <v>537</v>
      </c>
      <c r="L67" s="64">
        <v>100</v>
      </c>
      <c r="M67" s="125">
        <v>2</v>
      </c>
      <c r="N67" s="150">
        <v>100</v>
      </c>
      <c r="O67" s="128">
        <v>11</v>
      </c>
      <c r="P67" s="150">
        <v>100</v>
      </c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4"/>
      <c r="CA67" s="54"/>
    </row>
    <row r="68" spans="1:79" s="51" customFormat="1" ht="30.75" customHeight="1" x14ac:dyDescent="0.25">
      <c r="A68" s="56" t="s">
        <v>159</v>
      </c>
      <c r="B68" s="57" t="s">
        <v>65</v>
      </c>
      <c r="C68" s="59" t="s">
        <v>585</v>
      </c>
      <c r="D68" s="60">
        <v>78.021978021978029</v>
      </c>
      <c r="E68" s="83">
        <v>19</v>
      </c>
      <c r="F68" s="62">
        <v>78.94736842105263</v>
      </c>
      <c r="G68" s="83">
        <v>36</v>
      </c>
      <c r="H68" s="86">
        <v>77.777777777777771</v>
      </c>
      <c r="I68" s="83">
        <v>18</v>
      </c>
      <c r="J68" s="86">
        <v>83.333333333333329</v>
      </c>
      <c r="K68" s="84" t="s">
        <v>599</v>
      </c>
      <c r="L68" s="64">
        <v>72.222222222222229</v>
      </c>
      <c r="M68" s="125">
        <v>18</v>
      </c>
      <c r="N68" s="150">
        <v>44.44</v>
      </c>
      <c r="O68" s="127">
        <v>196</v>
      </c>
      <c r="P68" s="150">
        <v>96.42</v>
      </c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4"/>
      <c r="CA68" s="54"/>
    </row>
    <row r="69" spans="1:79" s="51" customFormat="1" ht="36" customHeight="1" x14ac:dyDescent="0.25">
      <c r="A69" s="56" t="s">
        <v>160</v>
      </c>
      <c r="B69" s="57" t="s">
        <v>532</v>
      </c>
      <c r="C69" s="85">
        <v>4263</v>
      </c>
      <c r="D69" s="60">
        <v>86.183438892798492</v>
      </c>
      <c r="E69" s="83">
        <v>996</v>
      </c>
      <c r="F69" s="62">
        <v>79.016064257028106</v>
      </c>
      <c r="G69" s="83">
        <v>1711</v>
      </c>
      <c r="H69" s="63">
        <v>83.518410286382235</v>
      </c>
      <c r="I69" s="83">
        <v>791</v>
      </c>
      <c r="J69" s="86">
        <v>92.667509481668773</v>
      </c>
      <c r="K69" s="84" t="s">
        <v>625</v>
      </c>
      <c r="L69" s="64">
        <v>94.771241830065364</v>
      </c>
      <c r="M69" s="125">
        <f>745+10</f>
        <v>755</v>
      </c>
      <c r="N69" s="150">
        <v>78.14</v>
      </c>
      <c r="O69" s="128">
        <v>6209</v>
      </c>
      <c r="P69" s="150">
        <v>91.86</v>
      </c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4"/>
      <c r="CA69" s="54"/>
    </row>
    <row r="70" spans="1:79" ht="42" customHeight="1" x14ac:dyDescent="0.25">
      <c r="A70" s="56" t="s">
        <v>161</v>
      </c>
      <c r="B70" s="144" t="s">
        <v>528</v>
      </c>
      <c r="C70" s="138"/>
      <c r="D70" s="138"/>
      <c r="E70" s="138"/>
      <c r="F70" s="138"/>
      <c r="G70" s="138"/>
      <c r="H70" s="138"/>
      <c r="I70" s="138"/>
      <c r="J70" s="138"/>
      <c r="K70" s="138"/>
      <c r="L70" s="139"/>
      <c r="M70" s="140"/>
      <c r="N70" s="151"/>
      <c r="O70" s="141"/>
      <c r="P70" s="151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4"/>
      <c r="CA70" s="54"/>
    </row>
    <row r="71" spans="1:79" s="51" customFormat="1" ht="30" customHeight="1" x14ac:dyDescent="0.25">
      <c r="A71" s="56" t="s">
        <v>162</v>
      </c>
      <c r="B71" s="57" t="s">
        <v>68</v>
      </c>
      <c r="C71" s="85">
        <v>55</v>
      </c>
      <c r="D71" s="60">
        <v>87.272727272727266</v>
      </c>
      <c r="E71" s="83">
        <v>12</v>
      </c>
      <c r="F71" s="62">
        <v>91.666666666666671</v>
      </c>
      <c r="G71" s="83">
        <v>22</v>
      </c>
      <c r="H71" s="86">
        <v>86.36363636363636</v>
      </c>
      <c r="I71" s="83">
        <v>11</v>
      </c>
      <c r="J71" s="86">
        <v>81.818181818181813</v>
      </c>
      <c r="K71" s="84" t="s">
        <v>592</v>
      </c>
      <c r="L71" s="64">
        <v>90</v>
      </c>
      <c r="M71" s="125">
        <v>9</v>
      </c>
      <c r="N71" s="150">
        <v>88.88</v>
      </c>
      <c r="O71" s="128">
        <v>75</v>
      </c>
      <c r="P71" s="150">
        <v>98.66</v>
      </c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4"/>
      <c r="CA71" s="54"/>
    </row>
    <row r="72" spans="1:79" s="51" customFormat="1" ht="30" customHeight="1" x14ac:dyDescent="0.25">
      <c r="A72" s="56" t="s">
        <v>163</v>
      </c>
      <c r="B72" s="57" t="s">
        <v>529</v>
      </c>
      <c r="C72" s="101"/>
      <c r="D72" s="129" t="s">
        <v>643</v>
      </c>
      <c r="E72" s="101"/>
      <c r="F72" s="130" t="s">
        <v>643</v>
      </c>
      <c r="G72" s="101"/>
      <c r="H72" s="130" t="s">
        <v>643</v>
      </c>
      <c r="I72" s="101"/>
      <c r="J72" s="130" t="s">
        <v>643</v>
      </c>
      <c r="K72" s="101"/>
      <c r="L72" s="130" t="s">
        <v>643</v>
      </c>
      <c r="M72" s="125">
        <v>0</v>
      </c>
      <c r="N72" s="150" t="s">
        <v>643</v>
      </c>
      <c r="O72" s="128">
        <v>0</v>
      </c>
      <c r="P72" s="150" t="s">
        <v>643</v>
      </c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4"/>
      <c r="CA72" s="54"/>
    </row>
    <row r="73" spans="1:79" s="51" customFormat="1" ht="26.25" customHeight="1" x14ac:dyDescent="0.25">
      <c r="A73" s="56" t="s">
        <v>164</v>
      </c>
      <c r="B73" s="57" t="s">
        <v>70</v>
      </c>
      <c r="C73" s="59" t="s">
        <v>588</v>
      </c>
      <c r="D73" s="60">
        <v>81.25</v>
      </c>
      <c r="E73" s="83">
        <v>15</v>
      </c>
      <c r="F73" s="62">
        <v>60</v>
      </c>
      <c r="G73" s="83">
        <v>25</v>
      </c>
      <c r="H73" s="86">
        <v>88</v>
      </c>
      <c r="I73" s="83">
        <v>12</v>
      </c>
      <c r="J73" s="86">
        <v>91.666666666666671</v>
      </c>
      <c r="K73" s="84" t="s">
        <v>554</v>
      </c>
      <c r="L73" s="64">
        <v>83.333333333333329</v>
      </c>
      <c r="M73" s="125">
        <v>8</v>
      </c>
      <c r="N73" s="150">
        <v>87.5</v>
      </c>
      <c r="O73" s="128">
        <v>81</v>
      </c>
      <c r="P73" s="150">
        <v>96.29</v>
      </c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4"/>
      <c r="CA73" s="54"/>
    </row>
    <row r="74" spans="1:79" ht="30.75" customHeight="1" x14ac:dyDescent="0.25">
      <c r="A74" s="56" t="s">
        <v>165</v>
      </c>
      <c r="B74" s="144" t="s">
        <v>71</v>
      </c>
      <c r="C74" s="138"/>
      <c r="D74" s="138"/>
      <c r="E74" s="138"/>
      <c r="F74" s="138"/>
      <c r="G74" s="138"/>
      <c r="H74" s="138"/>
      <c r="I74" s="138"/>
      <c r="J74" s="138"/>
      <c r="K74" s="138"/>
      <c r="L74" s="139"/>
      <c r="M74" s="140"/>
      <c r="N74" s="151"/>
      <c r="O74" s="141"/>
      <c r="P74" s="151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4"/>
      <c r="CA74" s="54"/>
    </row>
    <row r="75" spans="1:79" s="52" customFormat="1" ht="30.75" customHeight="1" x14ac:dyDescent="0.25">
      <c r="A75" s="56" t="s">
        <v>166</v>
      </c>
      <c r="B75" s="57" t="s">
        <v>72</v>
      </c>
      <c r="C75" s="59" t="s">
        <v>559</v>
      </c>
      <c r="D75" s="60">
        <v>94.285714285714292</v>
      </c>
      <c r="E75" s="83">
        <v>7</v>
      </c>
      <c r="F75" s="62">
        <v>100</v>
      </c>
      <c r="G75" s="83">
        <v>7</v>
      </c>
      <c r="H75" s="86">
        <v>100</v>
      </c>
      <c r="I75" s="83">
        <v>7</v>
      </c>
      <c r="J75" s="86">
        <v>85.714285714285708</v>
      </c>
      <c r="K75" s="84" t="s">
        <v>537</v>
      </c>
      <c r="L75" s="64">
        <v>85.714285714285708</v>
      </c>
      <c r="M75" s="125">
        <v>3</v>
      </c>
      <c r="N75" s="150">
        <v>100</v>
      </c>
      <c r="O75" s="128">
        <v>50</v>
      </c>
      <c r="P75" s="150">
        <v>100</v>
      </c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4"/>
    </row>
    <row r="76" spans="1:79" s="51" customFormat="1" ht="30.75" customHeight="1" x14ac:dyDescent="0.25">
      <c r="A76" s="56" t="s">
        <v>167</v>
      </c>
      <c r="B76" s="57" t="s">
        <v>73</v>
      </c>
      <c r="C76" s="59" t="s">
        <v>601</v>
      </c>
      <c r="D76" s="60">
        <v>63.636363636363633</v>
      </c>
      <c r="E76" s="83">
        <v>14</v>
      </c>
      <c r="F76" s="62">
        <v>64.285714285714292</v>
      </c>
      <c r="G76" s="83">
        <v>26</v>
      </c>
      <c r="H76" s="86">
        <v>57.692307692307693</v>
      </c>
      <c r="I76" s="83">
        <v>13</v>
      </c>
      <c r="J76" s="86">
        <v>69.230769230769226</v>
      </c>
      <c r="K76" s="84" t="s">
        <v>549</v>
      </c>
      <c r="L76" s="64">
        <v>69.230769230769226</v>
      </c>
      <c r="M76" s="125">
        <v>15</v>
      </c>
      <c r="N76" s="150">
        <v>53.33</v>
      </c>
      <c r="O76" s="128">
        <v>121</v>
      </c>
      <c r="P76" s="150">
        <v>85.95</v>
      </c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4"/>
      <c r="CA76" s="54"/>
    </row>
    <row r="77" spans="1:79" s="51" customFormat="1" ht="30.75" customHeight="1" x14ac:dyDescent="0.25">
      <c r="A77" s="56" t="s">
        <v>168</v>
      </c>
      <c r="B77" s="57" t="s">
        <v>74</v>
      </c>
      <c r="C77" s="59" t="s">
        <v>559</v>
      </c>
      <c r="D77" s="60">
        <v>100</v>
      </c>
      <c r="E77" s="83">
        <v>7</v>
      </c>
      <c r="F77" s="62">
        <v>100</v>
      </c>
      <c r="G77" s="83">
        <v>7</v>
      </c>
      <c r="H77" s="86">
        <v>100</v>
      </c>
      <c r="I77" s="83">
        <v>7</v>
      </c>
      <c r="J77" s="86">
        <v>100</v>
      </c>
      <c r="K77" s="84" t="s">
        <v>537</v>
      </c>
      <c r="L77" s="64">
        <v>100</v>
      </c>
      <c r="M77" s="125">
        <v>1</v>
      </c>
      <c r="N77" s="150">
        <v>100</v>
      </c>
      <c r="O77" s="128">
        <v>11</v>
      </c>
      <c r="P77" s="150">
        <v>100</v>
      </c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  <c r="BZ77" s="54"/>
      <c r="CA77" s="54"/>
    </row>
    <row r="78" spans="1:79" s="51" customFormat="1" ht="30.75" customHeight="1" x14ac:dyDescent="0.25">
      <c r="A78" s="56" t="s">
        <v>169</v>
      </c>
      <c r="B78" s="57" t="s">
        <v>75</v>
      </c>
      <c r="C78" s="59" t="s">
        <v>630</v>
      </c>
      <c r="D78" s="60">
        <v>72.727272727272734</v>
      </c>
      <c r="E78" s="83">
        <v>51</v>
      </c>
      <c r="F78" s="62">
        <v>76.470588235294116</v>
      </c>
      <c r="G78" s="83">
        <v>90</v>
      </c>
      <c r="H78" s="86">
        <v>74.444444444444443</v>
      </c>
      <c r="I78" s="83">
        <v>40</v>
      </c>
      <c r="J78" s="86">
        <v>72.5</v>
      </c>
      <c r="K78" s="84" t="s">
        <v>631</v>
      </c>
      <c r="L78" s="64">
        <v>64.102564102564102</v>
      </c>
      <c r="M78" s="125">
        <v>33</v>
      </c>
      <c r="N78" s="150">
        <v>75.75</v>
      </c>
      <c r="O78" s="127">
        <v>217</v>
      </c>
      <c r="P78" s="150">
        <v>97.69</v>
      </c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  <c r="BZ78" s="54"/>
      <c r="CA78" s="54"/>
    </row>
    <row r="79" spans="1:79" s="51" customFormat="1" ht="30.75" customHeight="1" x14ac:dyDescent="0.25">
      <c r="A79" s="56" t="s">
        <v>170</v>
      </c>
      <c r="B79" s="57" t="s">
        <v>76</v>
      </c>
      <c r="C79" s="59" t="s">
        <v>632</v>
      </c>
      <c r="D79" s="60">
        <v>79.156797726196118</v>
      </c>
      <c r="E79" s="83">
        <v>490</v>
      </c>
      <c r="F79" s="62">
        <v>70</v>
      </c>
      <c r="G79" s="83">
        <v>840</v>
      </c>
      <c r="H79" s="86">
        <v>70.476190476190482</v>
      </c>
      <c r="I79" s="83">
        <v>393</v>
      </c>
      <c r="J79" s="86">
        <v>95.419847328244273</v>
      </c>
      <c r="K79" s="84" t="s">
        <v>633</v>
      </c>
      <c r="L79" s="64">
        <v>93.041237113402062</v>
      </c>
      <c r="M79" s="125">
        <v>75</v>
      </c>
      <c r="N79" s="150">
        <v>61.33</v>
      </c>
      <c r="O79" s="127">
        <v>603</v>
      </c>
      <c r="P79" s="150">
        <v>88.72</v>
      </c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/>
      <c r="BX79" s="54"/>
      <c r="BY79" s="54"/>
      <c r="BZ79" s="54"/>
      <c r="CA79" s="54"/>
    </row>
    <row r="80" spans="1:79" s="51" customFormat="1" ht="23.25" customHeight="1" x14ac:dyDescent="0.25">
      <c r="A80" s="56" t="s">
        <v>171</v>
      </c>
      <c r="B80" s="57" t="s">
        <v>77</v>
      </c>
      <c r="C80" s="59" t="s">
        <v>634</v>
      </c>
      <c r="D80" s="60">
        <v>84.15094339622641</v>
      </c>
      <c r="E80" s="83">
        <v>67</v>
      </c>
      <c r="F80" s="62">
        <v>73.134328358208961</v>
      </c>
      <c r="G80" s="83">
        <v>105</v>
      </c>
      <c r="H80" s="86">
        <v>81.904761904761898</v>
      </c>
      <c r="I80" s="83">
        <v>47</v>
      </c>
      <c r="J80" s="86">
        <v>91.489361702127653</v>
      </c>
      <c r="K80" s="84" t="s">
        <v>598</v>
      </c>
      <c r="L80" s="64">
        <v>97.826086956521735</v>
      </c>
      <c r="M80" s="125">
        <v>53</v>
      </c>
      <c r="N80" s="150">
        <v>50.94</v>
      </c>
      <c r="O80" s="128">
        <v>467</v>
      </c>
      <c r="P80" s="150">
        <v>87.15</v>
      </c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4"/>
      <c r="CA80" s="54"/>
    </row>
    <row r="81" spans="1:79" s="51" customFormat="1" ht="30.75" customHeight="1" x14ac:dyDescent="0.25">
      <c r="A81" s="56" t="s">
        <v>172</v>
      </c>
      <c r="B81" s="57" t="s">
        <v>78</v>
      </c>
      <c r="C81" s="85">
        <v>268</v>
      </c>
      <c r="D81" s="60">
        <v>94.776119402985074</v>
      </c>
      <c r="E81" s="83">
        <v>59</v>
      </c>
      <c r="F81" s="62">
        <v>94.915254237288138</v>
      </c>
      <c r="G81" s="83">
        <v>105</v>
      </c>
      <c r="H81" s="86">
        <v>92.38095238095238</v>
      </c>
      <c r="I81" s="83">
        <v>52</v>
      </c>
      <c r="J81" s="86">
        <v>100</v>
      </c>
      <c r="K81" s="84" t="s">
        <v>635</v>
      </c>
      <c r="L81" s="64">
        <v>94.230769230769226</v>
      </c>
      <c r="M81" s="125">
        <v>82</v>
      </c>
      <c r="N81" s="150">
        <v>89.02</v>
      </c>
      <c r="O81" s="131">
        <v>612</v>
      </c>
      <c r="P81" s="150">
        <v>100</v>
      </c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/>
      <c r="BX81" s="54"/>
      <c r="BY81" s="54"/>
      <c r="BZ81" s="54"/>
      <c r="CA81" s="54"/>
    </row>
    <row r="82" spans="1:79" s="51" customFormat="1" ht="28.5" customHeight="1" x14ac:dyDescent="0.25">
      <c r="A82" s="56" t="s">
        <v>173</v>
      </c>
      <c r="B82" s="57" t="s">
        <v>79</v>
      </c>
      <c r="C82" s="85">
        <v>74</v>
      </c>
      <c r="D82" s="60">
        <v>87.837837837837839</v>
      </c>
      <c r="E82" s="83">
        <v>17</v>
      </c>
      <c r="F82" s="62">
        <v>82.352941176470594</v>
      </c>
      <c r="G82" s="83">
        <v>29</v>
      </c>
      <c r="H82" s="63">
        <v>89.65517241379311</v>
      </c>
      <c r="I82" s="83">
        <v>14</v>
      </c>
      <c r="J82" s="86">
        <v>85.714285714285708</v>
      </c>
      <c r="K82" s="84" t="s">
        <v>629</v>
      </c>
      <c r="L82" s="64">
        <v>92.857142857142861</v>
      </c>
      <c r="M82" s="125">
        <v>20</v>
      </c>
      <c r="N82" s="150">
        <v>60</v>
      </c>
      <c r="O82" s="131">
        <v>93</v>
      </c>
      <c r="P82" s="150">
        <v>94.62</v>
      </c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  <c r="BZ82" s="54"/>
      <c r="CA82" s="54"/>
    </row>
    <row r="83" spans="1:79" s="51" customFormat="1" ht="30.75" customHeight="1" x14ac:dyDescent="0.25">
      <c r="A83" s="56" t="s">
        <v>174</v>
      </c>
      <c r="B83" s="57" t="s">
        <v>80</v>
      </c>
      <c r="C83" s="85">
        <v>27</v>
      </c>
      <c r="D83" s="60">
        <v>70.370370370370367</v>
      </c>
      <c r="E83" s="83">
        <v>7</v>
      </c>
      <c r="F83" s="64">
        <v>42.857142857142854</v>
      </c>
      <c r="G83" s="83">
        <v>11</v>
      </c>
      <c r="H83" s="63">
        <v>72.727272727272734</v>
      </c>
      <c r="I83" s="83">
        <v>5</v>
      </c>
      <c r="J83" s="63">
        <v>80</v>
      </c>
      <c r="K83" s="84" t="s">
        <v>540</v>
      </c>
      <c r="L83" s="64">
        <v>100</v>
      </c>
      <c r="M83" s="125">
        <v>1</v>
      </c>
      <c r="N83" s="150">
        <v>0</v>
      </c>
      <c r="O83" s="131">
        <v>4</v>
      </c>
      <c r="P83" s="150">
        <v>100</v>
      </c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4"/>
      <c r="BR83" s="54"/>
      <c r="BS83" s="54"/>
      <c r="BT83" s="54"/>
      <c r="BU83" s="54"/>
      <c r="BV83" s="54"/>
      <c r="BW83" s="54"/>
      <c r="BX83" s="54"/>
      <c r="BY83" s="54"/>
      <c r="BZ83" s="54"/>
      <c r="CA83" s="54"/>
    </row>
    <row r="84" spans="1:79" s="51" customFormat="1" ht="28.5" customHeight="1" x14ac:dyDescent="0.25">
      <c r="A84" s="56" t="s">
        <v>175</v>
      </c>
      <c r="B84" s="57" t="s">
        <v>81</v>
      </c>
      <c r="C84" s="85">
        <v>4519</v>
      </c>
      <c r="D84" s="60">
        <v>75.791104226598804</v>
      </c>
      <c r="E84" s="83">
        <v>1007</v>
      </c>
      <c r="F84" s="62">
        <v>64.647467725918574</v>
      </c>
      <c r="G84" s="83">
        <v>1826</v>
      </c>
      <c r="H84" s="63">
        <v>71.522453450164292</v>
      </c>
      <c r="I84" s="83">
        <v>857</v>
      </c>
      <c r="J84" s="63">
        <v>86.464410735122527</v>
      </c>
      <c r="K84" s="84" t="s">
        <v>636</v>
      </c>
      <c r="L84" s="64">
        <v>87.696019300361883</v>
      </c>
      <c r="M84" s="125">
        <v>449</v>
      </c>
      <c r="N84" s="150">
        <v>41.42</v>
      </c>
      <c r="O84" s="131">
        <v>4059</v>
      </c>
      <c r="P84" s="150">
        <v>93.22</v>
      </c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4"/>
      <c r="BR84" s="54"/>
      <c r="BS84" s="54"/>
      <c r="BT84" s="54"/>
      <c r="BU84" s="54"/>
      <c r="BV84" s="54"/>
      <c r="BW84" s="54"/>
      <c r="BX84" s="54"/>
      <c r="BY84" s="54"/>
      <c r="BZ84" s="54"/>
      <c r="CA84" s="54"/>
    </row>
    <row r="85" spans="1:79" s="51" customFormat="1" ht="30.75" customHeight="1" x14ac:dyDescent="0.25">
      <c r="A85" s="56" t="s">
        <v>176</v>
      </c>
      <c r="B85" s="57" t="s">
        <v>530</v>
      </c>
      <c r="C85" s="85">
        <v>45</v>
      </c>
      <c r="D85" s="60">
        <v>100</v>
      </c>
      <c r="E85" s="83">
        <v>9</v>
      </c>
      <c r="F85" s="62">
        <v>100</v>
      </c>
      <c r="G85" s="83">
        <v>18</v>
      </c>
      <c r="H85" s="63">
        <v>100</v>
      </c>
      <c r="I85" s="83">
        <v>9</v>
      </c>
      <c r="J85" s="63">
        <v>100</v>
      </c>
      <c r="K85" s="84" t="s">
        <v>605</v>
      </c>
      <c r="L85" s="64">
        <v>100</v>
      </c>
      <c r="M85" s="125">
        <v>9</v>
      </c>
      <c r="N85" s="150">
        <v>100</v>
      </c>
      <c r="O85" s="131">
        <v>84</v>
      </c>
      <c r="P85" s="150">
        <v>100</v>
      </c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4"/>
      <c r="BR85" s="54"/>
      <c r="BS85" s="54"/>
      <c r="BT85" s="54"/>
      <c r="BU85" s="54"/>
      <c r="BV85" s="54"/>
      <c r="BW85" s="54"/>
      <c r="BX85" s="54"/>
      <c r="BY85" s="54"/>
      <c r="BZ85" s="54"/>
      <c r="CA85" s="54"/>
    </row>
    <row r="86" spans="1:79" ht="30.75" customHeight="1" x14ac:dyDescent="0.25">
      <c r="A86" s="56" t="s">
        <v>177</v>
      </c>
      <c r="B86" s="144" t="s">
        <v>83</v>
      </c>
      <c r="C86" s="138"/>
      <c r="D86" s="138"/>
      <c r="E86" s="138"/>
      <c r="F86" s="138"/>
      <c r="G86" s="138"/>
      <c r="H86" s="138"/>
      <c r="I86" s="138"/>
      <c r="J86" s="138"/>
      <c r="K86" s="138"/>
      <c r="L86" s="139"/>
      <c r="M86" s="140"/>
      <c r="N86" s="151"/>
      <c r="O86" s="141"/>
      <c r="P86" s="151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4"/>
      <c r="BR86" s="54"/>
      <c r="BS86" s="54"/>
      <c r="BT86" s="54"/>
      <c r="BU86" s="54"/>
      <c r="BV86" s="54"/>
      <c r="BW86" s="54"/>
      <c r="BX86" s="54"/>
      <c r="BY86" s="54"/>
      <c r="BZ86" s="54"/>
      <c r="CA86" s="54"/>
    </row>
    <row r="87" spans="1:79" s="51" customFormat="1" ht="30.75" customHeight="1" x14ac:dyDescent="0.25">
      <c r="A87" s="56" t="s">
        <v>178</v>
      </c>
      <c r="B87" s="57" t="s">
        <v>239</v>
      </c>
      <c r="C87" s="85">
        <v>210</v>
      </c>
      <c r="D87" s="60">
        <v>92.857142857142861</v>
      </c>
      <c r="E87" s="83">
        <v>48</v>
      </c>
      <c r="F87" s="62">
        <v>93.75</v>
      </c>
      <c r="G87" s="83">
        <v>85</v>
      </c>
      <c r="H87" s="86">
        <v>91.764705882352942</v>
      </c>
      <c r="I87" s="83">
        <v>39</v>
      </c>
      <c r="J87" s="86">
        <v>92.307692307692307</v>
      </c>
      <c r="K87" s="84" t="s">
        <v>611</v>
      </c>
      <c r="L87" s="64">
        <v>94.736842105263165</v>
      </c>
      <c r="M87" s="125">
        <v>44</v>
      </c>
      <c r="N87" s="150">
        <v>93.18</v>
      </c>
      <c r="O87" s="128">
        <v>408</v>
      </c>
      <c r="P87" s="150">
        <v>98.28</v>
      </c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4"/>
      <c r="BR87" s="54"/>
      <c r="BS87" s="54"/>
      <c r="BT87" s="54"/>
      <c r="BU87" s="54"/>
      <c r="BV87" s="54"/>
      <c r="BW87" s="54"/>
      <c r="BX87" s="54"/>
      <c r="BY87" s="54"/>
      <c r="BZ87" s="54"/>
      <c r="CA87" s="54"/>
    </row>
    <row r="88" spans="1:79" s="51" customFormat="1" ht="30.75" customHeight="1" x14ac:dyDescent="0.25">
      <c r="A88" s="56" t="s">
        <v>179</v>
      </c>
      <c r="B88" s="57" t="s">
        <v>85</v>
      </c>
      <c r="C88" s="59" t="s">
        <v>606</v>
      </c>
      <c r="D88" s="60">
        <v>55.347871235721705</v>
      </c>
      <c r="E88" s="83">
        <v>210</v>
      </c>
      <c r="F88" s="62">
        <v>67.142857142857139</v>
      </c>
      <c r="G88" s="83">
        <v>388</v>
      </c>
      <c r="H88" s="86">
        <v>52.577319587628864</v>
      </c>
      <c r="I88" s="83">
        <v>183</v>
      </c>
      <c r="J88" s="86">
        <v>79.78142076502732</v>
      </c>
      <c r="K88" s="84" t="s">
        <v>607</v>
      </c>
      <c r="L88" s="87">
        <v>23.076923076923077</v>
      </c>
      <c r="M88" s="125">
        <v>68</v>
      </c>
      <c r="N88" s="150">
        <v>55.88</v>
      </c>
      <c r="O88" s="127">
        <v>441</v>
      </c>
      <c r="P88" s="150">
        <v>93.65</v>
      </c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4"/>
      <c r="BR88" s="54"/>
      <c r="BS88" s="54"/>
      <c r="BT88" s="54"/>
      <c r="BU88" s="54"/>
      <c r="BV88" s="54"/>
      <c r="BW88" s="54"/>
      <c r="BX88" s="54"/>
      <c r="BY88" s="54"/>
      <c r="BZ88" s="54"/>
      <c r="CA88" s="54"/>
    </row>
    <row r="89" spans="1:79" s="51" customFormat="1" ht="28.5" customHeight="1" x14ac:dyDescent="0.25">
      <c r="A89" s="56" t="s">
        <v>180</v>
      </c>
      <c r="B89" s="57" t="s">
        <v>86</v>
      </c>
      <c r="C89" s="85">
        <v>50</v>
      </c>
      <c r="D89" s="60">
        <v>76</v>
      </c>
      <c r="E89" s="83">
        <v>10</v>
      </c>
      <c r="F89" s="62">
        <v>90</v>
      </c>
      <c r="G89" s="83">
        <v>20</v>
      </c>
      <c r="H89" s="86">
        <v>75</v>
      </c>
      <c r="I89" s="83">
        <v>10</v>
      </c>
      <c r="J89" s="86">
        <v>60</v>
      </c>
      <c r="K89" s="84" t="s">
        <v>592</v>
      </c>
      <c r="L89" s="64">
        <v>80</v>
      </c>
      <c r="M89" s="125">
        <v>9</v>
      </c>
      <c r="N89" s="150">
        <v>22.22</v>
      </c>
      <c r="O89" s="128">
        <v>75</v>
      </c>
      <c r="P89" s="150">
        <v>92</v>
      </c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4"/>
      <c r="BR89" s="54"/>
      <c r="BS89" s="54"/>
      <c r="BT89" s="54"/>
      <c r="BU89" s="54"/>
      <c r="BV89" s="54"/>
      <c r="BW89" s="54"/>
      <c r="BX89" s="54"/>
      <c r="BY89" s="54"/>
      <c r="BZ89" s="54"/>
      <c r="CA89" s="54"/>
    </row>
    <row r="90" spans="1:79" ht="30.75" customHeight="1" x14ac:dyDescent="0.25">
      <c r="A90" s="56" t="s">
        <v>181</v>
      </c>
      <c r="B90" s="144" t="s">
        <v>87</v>
      </c>
      <c r="C90" s="138"/>
      <c r="D90" s="138"/>
      <c r="E90" s="138"/>
      <c r="F90" s="138"/>
      <c r="G90" s="138"/>
      <c r="H90" s="138"/>
      <c r="I90" s="138"/>
      <c r="J90" s="138"/>
      <c r="K90" s="138"/>
      <c r="L90" s="139"/>
      <c r="M90" s="140"/>
      <c r="N90" s="151"/>
      <c r="O90" s="141"/>
      <c r="P90" s="151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54"/>
      <c r="BU90" s="54"/>
      <c r="BV90" s="54"/>
      <c r="BW90" s="54"/>
      <c r="BX90" s="54"/>
      <c r="BY90" s="54"/>
      <c r="BZ90" s="54"/>
      <c r="CA90" s="54"/>
    </row>
    <row r="91" spans="1:79" s="51" customFormat="1" ht="30.75" customHeight="1" x14ac:dyDescent="0.25">
      <c r="A91" s="56" t="s">
        <v>182</v>
      </c>
      <c r="B91" s="57" t="s">
        <v>242</v>
      </c>
      <c r="C91" s="59" t="s">
        <v>637</v>
      </c>
      <c r="D91" s="60">
        <v>96.629213483146074</v>
      </c>
      <c r="E91" s="83">
        <v>20</v>
      </c>
      <c r="F91" s="62">
        <v>100</v>
      </c>
      <c r="G91" s="83">
        <v>37</v>
      </c>
      <c r="H91" s="86">
        <v>94.594594594594597</v>
      </c>
      <c r="I91" s="83">
        <v>16</v>
      </c>
      <c r="J91" s="86">
        <v>100</v>
      </c>
      <c r="K91" s="84" t="s">
        <v>573</v>
      </c>
      <c r="L91" s="64">
        <v>93.75</v>
      </c>
      <c r="M91" s="125">
        <v>20</v>
      </c>
      <c r="N91" s="150">
        <v>100</v>
      </c>
      <c r="O91" s="128">
        <v>178</v>
      </c>
      <c r="P91" s="150">
        <v>100</v>
      </c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4"/>
      <c r="BR91" s="54"/>
      <c r="BS91" s="54"/>
      <c r="BT91" s="54"/>
      <c r="BU91" s="54"/>
      <c r="BV91" s="54"/>
      <c r="BW91" s="54"/>
      <c r="BX91" s="54"/>
      <c r="BY91" s="54"/>
      <c r="BZ91" s="54"/>
      <c r="CA91" s="54"/>
    </row>
    <row r="92" spans="1:79" s="51" customFormat="1" ht="21.75" customHeight="1" x14ac:dyDescent="0.25">
      <c r="A92" s="56" t="s">
        <v>183</v>
      </c>
      <c r="B92" s="57" t="s">
        <v>89</v>
      </c>
      <c r="C92" s="59" t="s">
        <v>638</v>
      </c>
      <c r="D92" s="60">
        <v>73.555840821566107</v>
      </c>
      <c r="E92" s="83">
        <v>171</v>
      </c>
      <c r="F92" s="62">
        <v>73.099415204678365</v>
      </c>
      <c r="G92" s="83">
        <v>317</v>
      </c>
      <c r="H92" s="86">
        <v>74.132492113564666</v>
      </c>
      <c r="I92" s="83">
        <v>148</v>
      </c>
      <c r="J92" s="86">
        <v>93.918918918918919</v>
      </c>
      <c r="K92" s="84" t="s">
        <v>603</v>
      </c>
      <c r="L92" s="64">
        <v>51.748251748251747</v>
      </c>
      <c r="M92" s="125">
        <v>126</v>
      </c>
      <c r="N92" s="150">
        <v>60.31</v>
      </c>
      <c r="O92" s="127">
        <v>1319</v>
      </c>
      <c r="P92" s="150">
        <v>93.25</v>
      </c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4"/>
      <c r="BR92" s="54"/>
      <c r="BS92" s="54"/>
      <c r="BT92" s="54"/>
      <c r="BU92" s="54"/>
      <c r="BV92" s="54"/>
      <c r="BW92" s="54"/>
      <c r="BX92" s="54"/>
      <c r="BY92" s="54"/>
      <c r="BZ92" s="54"/>
      <c r="CA92" s="54"/>
    </row>
    <row r="93" spans="1:79" s="51" customFormat="1" ht="23.25" customHeight="1" x14ac:dyDescent="0.25">
      <c r="A93" s="56" t="s">
        <v>184</v>
      </c>
      <c r="B93" s="57" t="s">
        <v>90</v>
      </c>
      <c r="C93" s="59" t="s">
        <v>597</v>
      </c>
      <c r="D93" s="60">
        <v>56.097560975609753</v>
      </c>
      <c r="E93" s="83">
        <v>10</v>
      </c>
      <c r="F93" s="62">
        <v>70</v>
      </c>
      <c r="G93" s="83">
        <v>16</v>
      </c>
      <c r="H93" s="86">
        <v>56.25</v>
      </c>
      <c r="I93" s="83">
        <v>8</v>
      </c>
      <c r="J93" s="86">
        <v>75</v>
      </c>
      <c r="K93" s="84" t="s">
        <v>537</v>
      </c>
      <c r="L93" s="87">
        <v>14.285714285714286</v>
      </c>
      <c r="M93" s="125">
        <v>56</v>
      </c>
      <c r="N93" s="150">
        <v>60.71</v>
      </c>
      <c r="O93" s="128">
        <v>166</v>
      </c>
      <c r="P93" s="150">
        <v>98.19</v>
      </c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4"/>
      <c r="BR93" s="54"/>
      <c r="BS93" s="54"/>
      <c r="BT93" s="54"/>
      <c r="BU93" s="54"/>
      <c r="BV93" s="54"/>
      <c r="BW93" s="54"/>
      <c r="BX93" s="54"/>
      <c r="BY93" s="54"/>
      <c r="BZ93" s="54"/>
      <c r="CA93" s="54"/>
    </row>
    <row r="94" spans="1:79" s="51" customFormat="1" ht="30.75" customHeight="1" x14ac:dyDescent="0.25">
      <c r="A94" s="56" t="s">
        <v>185</v>
      </c>
      <c r="B94" s="57" t="s">
        <v>91</v>
      </c>
      <c r="C94" s="59" t="s">
        <v>602</v>
      </c>
      <c r="D94" s="60">
        <v>76</v>
      </c>
      <c r="E94" s="83">
        <v>5</v>
      </c>
      <c r="F94" s="62">
        <v>80</v>
      </c>
      <c r="G94" s="83">
        <v>10</v>
      </c>
      <c r="H94" s="86">
        <v>70</v>
      </c>
      <c r="I94" s="83">
        <v>5</v>
      </c>
      <c r="J94" s="86">
        <v>100</v>
      </c>
      <c r="K94" s="84" t="s">
        <v>556</v>
      </c>
      <c r="L94" s="64">
        <v>60</v>
      </c>
      <c r="M94" s="125">
        <v>2</v>
      </c>
      <c r="N94" s="150">
        <v>100</v>
      </c>
      <c r="O94" s="127">
        <v>28</v>
      </c>
      <c r="P94" s="150">
        <v>92.85</v>
      </c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4"/>
      <c r="BR94" s="54"/>
      <c r="BS94" s="54"/>
      <c r="BT94" s="54"/>
      <c r="BU94" s="54"/>
      <c r="BV94" s="54"/>
      <c r="BW94" s="54"/>
      <c r="BX94" s="54"/>
      <c r="BY94" s="54"/>
      <c r="BZ94" s="54"/>
      <c r="CA94" s="54"/>
    </row>
    <row r="95" spans="1:79" ht="30.75" customHeight="1" x14ac:dyDescent="0.25">
      <c r="A95" s="56" t="s">
        <v>186</v>
      </c>
      <c r="B95" s="57" t="s">
        <v>92</v>
      </c>
      <c r="C95" s="126">
        <v>0</v>
      </c>
      <c r="D95" s="129" t="s">
        <v>643</v>
      </c>
      <c r="E95" s="142">
        <v>0</v>
      </c>
      <c r="F95" s="130" t="s">
        <v>643</v>
      </c>
      <c r="G95" s="126">
        <v>0</v>
      </c>
      <c r="H95" s="130" t="s">
        <v>643</v>
      </c>
      <c r="I95" s="126">
        <v>0</v>
      </c>
      <c r="J95" s="130" t="s">
        <v>643</v>
      </c>
      <c r="K95" s="126">
        <v>0</v>
      </c>
      <c r="L95" s="129" t="s">
        <v>643</v>
      </c>
      <c r="M95" s="142">
        <v>0</v>
      </c>
      <c r="N95" s="150" t="s">
        <v>643</v>
      </c>
      <c r="O95" s="128">
        <v>0</v>
      </c>
      <c r="P95" s="150" t="s">
        <v>643</v>
      </c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4"/>
      <c r="BR95" s="54"/>
      <c r="BS95" s="54"/>
      <c r="BT95" s="54"/>
      <c r="BU95" s="54"/>
      <c r="BV95" s="54"/>
      <c r="BW95" s="54"/>
      <c r="BX95" s="54"/>
      <c r="BY95" s="54"/>
      <c r="BZ95" s="54"/>
      <c r="CA95" s="54"/>
    </row>
    <row r="96" spans="1:79" s="51" customFormat="1" ht="30.75" customHeight="1" x14ac:dyDescent="0.25">
      <c r="A96" s="56" t="s">
        <v>187</v>
      </c>
      <c r="B96" s="57" t="s">
        <v>531</v>
      </c>
      <c r="C96" s="85">
        <v>242</v>
      </c>
      <c r="D96" s="60">
        <v>69.421487603305792</v>
      </c>
      <c r="E96" s="83">
        <v>55</v>
      </c>
      <c r="F96" s="62">
        <v>81.818181818181813</v>
      </c>
      <c r="G96" s="83">
        <v>98</v>
      </c>
      <c r="H96" s="86">
        <v>63.265306122448976</v>
      </c>
      <c r="I96" s="83">
        <v>45</v>
      </c>
      <c r="J96" s="86">
        <v>91.111111111111114</v>
      </c>
      <c r="K96" s="84" t="s">
        <v>618</v>
      </c>
      <c r="L96" s="64">
        <v>45.454545454545453</v>
      </c>
      <c r="M96" s="125">
        <v>43</v>
      </c>
      <c r="N96" s="150">
        <v>81.39</v>
      </c>
      <c r="O96" s="128">
        <v>355</v>
      </c>
      <c r="P96" s="150">
        <v>94.08</v>
      </c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4"/>
      <c r="BR96" s="54"/>
      <c r="BS96" s="54"/>
      <c r="BT96" s="54"/>
      <c r="BU96" s="54"/>
      <c r="BV96" s="54"/>
      <c r="BW96" s="54"/>
      <c r="BX96" s="54"/>
      <c r="BY96" s="54"/>
      <c r="BZ96" s="54"/>
      <c r="CA96" s="54"/>
    </row>
    <row r="97" spans="1:79" s="51" customFormat="1" ht="18" customHeight="1" x14ac:dyDescent="0.25">
      <c r="A97" s="56" t="s">
        <v>188</v>
      </c>
      <c r="B97" s="57" t="s">
        <v>94</v>
      </c>
      <c r="C97" s="83">
        <v>221</v>
      </c>
      <c r="D97" s="60">
        <v>75.565610859728508</v>
      </c>
      <c r="E97" s="83">
        <v>49</v>
      </c>
      <c r="F97" s="62">
        <v>81.632653061224488</v>
      </c>
      <c r="G97" s="83">
        <v>90</v>
      </c>
      <c r="H97" s="86">
        <v>70</v>
      </c>
      <c r="I97" s="83">
        <v>41</v>
      </c>
      <c r="J97" s="86">
        <v>92.682926829268297</v>
      </c>
      <c r="K97" s="84" t="s">
        <v>597</v>
      </c>
      <c r="L97" s="64">
        <v>63.414634146341463</v>
      </c>
      <c r="M97" s="125">
        <v>40</v>
      </c>
      <c r="N97" s="150">
        <v>70</v>
      </c>
      <c r="O97" s="127">
        <v>431</v>
      </c>
      <c r="P97" s="150">
        <v>93.03</v>
      </c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4"/>
      <c r="BR97" s="54"/>
      <c r="BS97" s="54"/>
      <c r="BT97" s="54"/>
      <c r="BU97" s="54"/>
      <c r="BV97" s="54"/>
      <c r="BW97" s="54"/>
      <c r="BX97" s="54"/>
      <c r="BY97" s="54"/>
      <c r="BZ97" s="54"/>
      <c r="CA97" s="54"/>
    </row>
    <row r="98" spans="1:79" s="52" customFormat="1" ht="21.75" customHeight="1" thickBot="1" x14ac:dyDescent="0.3">
      <c r="A98" s="103" t="s">
        <v>189</v>
      </c>
      <c r="B98" s="104" t="s">
        <v>95</v>
      </c>
      <c r="C98" s="106" t="s">
        <v>639</v>
      </c>
      <c r="D98" s="107">
        <v>61.981566820276498</v>
      </c>
      <c r="E98" s="83">
        <v>94</v>
      </c>
      <c r="F98" s="62">
        <v>65.957446808510639</v>
      </c>
      <c r="G98" s="83">
        <v>183</v>
      </c>
      <c r="H98" s="63">
        <v>71.038251366120221</v>
      </c>
      <c r="I98" s="83">
        <v>89</v>
      </c>
      <c r="J98" s="86">
        <v>85.393258426966298</v>
      </c>
      <c r="K98" s="84" t="s">
        <v>576</v>
      </c>
      <c r="L98" s="87">
        <v>19.318181818181817</v>
      </c>
      <c r="M98" s="132">
        <v>73</v>
      </c>
      <c r="N98" s="152">
        <v>79.45</v>
      </c>
      <c r="O98" s="133">
        <v>815</v>
      </c>
      <c r="P98" s="152">
        <v>95.95</v>
      </c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4"/>
      <c r="BR98" s="54"/>
      <c r="BS98" s="54"/>
      <c r="BT98" s="54"/>
      <c r="BU98" s="54"/>
      <c r="BV98" s="54"/>
      <c r="BW98" s="54"/>
      <c r="BX98" s="54"/>
      <c r="BY98" s="54"/>
      <c r="BZ98" s="54"/>
      <c r="CA98" s="54"/>
    </row>
    <row r="99" spans="1:79" ht="22.5" customHeight="1" thickBot="1" x14ac:dyDescent="0.3">
      <c r="A99" s="108"/>
      <c r="B99" s="109" t="s">
        <v>202</v>
      </c>
      <c r="C99" s="111">
        <v>32663</v>
      </c>
      <c r="D99" s="112">
        <v>77.975078835379477</v>
      </c>
      <c r="E99" s="110">
        <v>7309</v>
      </c>
      <c r="F99" s="113">
        <v>72.85538377343002</v>
      </c>
      <c r="G99" s="110">
        <v>13118</v>
      </c>
      <c r="H99" s="114">
        <v>74.271992681811255</v>
      </c>
      <c r="I99" s="110">
        <v>6191</v>
      </c>
      <c r="J99" s="113">
        <v>88.079470198675494</v>
      </c>
      <c r="K99" s="110">
        <v>6045</v>
      </c>
      <c r="L99" s="115">
        <v>81.852770885028946</v>
      </c>
      <c r="M99" s="134">
        <f>SUM(M5:M98)</f>
        <v>9449</v>
      </c>
      <c r="N99" s="153">
        <v>76.239999999999995</v>
      </c>
      <c r="O99" s="135">
        <f>SUM(O5:O98)</f>
        <v>43361</v>
      </c>
      <c r="P99" s="153">
        <v>93.08</v>
      </c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4"/>
      <c r="BR99" s="54"/>
      <c r="BS99" s="54"/>
      <c r="BT99" s="54"/>
      <c r="BU99" s="54"/>
      <c r="BV99" s="54"/>
      <c r="BW99" s="54"/>
      <c r="BX99" s="54"/>
      <c r="BY99" s="54"/>
      <c r="BZ99" s="54"/>
      <c r="CA99" s="54"/>
    </row>
    <row r="100" spans="1:79" ht="36.75" customHeight="1" x14ac:dyDescent="0.25">
      <c r="B100" s="49"/>
      <c r="F100" s="47"/>
      <c r="G100" s="47"/>
      <c r="H100" s="47"/>
      <c r="I100" s="47"/>
      <c r="J100" s="47"/>
      <c r="K100" s="47"/>
      <c r="L100" s="47"/>
      <c r="M100" s="136"/>
      <c r="N100" s="137"/>
      <c r="O100" s="137"/>
      <c r="P100" s="137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4"/>
      <c r="BR100" s="54"/>
      <c r="BS100" s="54"/>
      <c r="BT100" s="54"/>
      <c r="BU100" s="54"/>
      <c r="BV100" s="54"/>
      <c r="BW100" s="54"/>
      <c r="BX100" s="54"/>
      <c r="BY100" s="54"/>
      <c r="BZ100" s="54"/>
      <c r="CA100" s="54"/>
    </row>
    <row r="101" spans="1:79" ht="15" customHeight="1" x14ac:dyDescent="0.25">
      <c r="B101" s="49"/>
      <c r="F101" s="47"/>
      <c r="G101" s="47"/>
      <c r="H101" s="47"/>
      <c r="I101" s="47"/>
      <c r="J101" s="47"/>
      <c r="K101" s="47"/>
      <c r="L101" s="47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4"/>
      <c r="BR101" s="54"/>
      <c r="BS101" s="54"/>
      <c r="BT101" s="54"/>
      <c r="BU101" s="54"/>
      <c r="BV101" s="54"/>
      <c r="BW101" s="54"/>
      <c r="BX101" s="54"/>
      <c r="BY101" s="54"/>
      <c r="BZ101" s="54"/>
      <c r="CA101" s="54"/>
    </row>
    <row r="102" spans="1:79" x14ac:dyDescent="0.25">
      <c r="B102" s="49"/>
      <c r="E102" s="50"/>
      <c r="F102" s="47"/>
      <c r="G102" s="47"/>
      <c r="H102" s="47"/>
      <c r="I102" s="47"/>
      <c r="J102" s="47"/>
      <c r="K102" s="47"/>
      <c r="L102" s="47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4"/>
      <c r="BR102" s="54"/>
      <c r="BS102" s="54"/>
      <c r="BT102" s="54"/>
      <c r="BU102" s="54"/>
      <c r="BV102" s="54"/>
      <c r="BW102" s="54"/>
      <c r="BX102" s="54"/>
      <c r="BY102" s="54"/>
      <c r="BZ102" s="54"/>
      <c r="CA102" s="54"/>
    </row>
    <row r="103" spans="1:79" ht="15" customHeight="1" x14ac:dyDescent="0.25">
      <c r="B103" s="49"/>
      <c r="E103" s="50"/>
      <c r="F103" s="47"/>
      <c r="G103" s="47"/>
      <c r="H103" s="47"/>
      <c r="I103" s="47"/>
      <c r="J103" s="47"/>
      <c r="K103" s="47"/>
      <c r="L103" s="47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4"/>
      <c r="BR103" s="54"/>
      <c r="BS103" s="54"/>
      <c r="BT103" s="54"/>
      <c r="BU103" s="54"/>
      <c r="BV103" s="54"/>
      <c r="BW103" s="54"/>
      <c r="BX103" s="54"/>
      <c r="BY103" s="54"/>
      <c r="BZ103" s="54"/>
      <c r="CA103" s="54"/>
    </row>
    <row r="104" spans="1:79" ht="15" customHeight="1" x14ac:dyDescent="0.25">
      <c r="B104" s="49"/>
      <c r="E104" s="50"/>
      <c r="F104" s="47"/>
      <c r="G104" s="47"/>
      <c r="H104" s="47"/>
      <c r="I104" s="47"/>
      <c r="J104" s="47"/>
      <c r="K104" s="47"/>
      <c r="L104" s="47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4"/>
      <c r="BR104" s="54"/>
      <c r="BS104" s="54"/>
      <c r="BT104" s="54"/>
      <c r="BU104" s="54"/>
      <c r="BV104" s="54"/>
      <c r="BW104" s="54"/>
      <c r="BX104" s="54"/>
      <c r="BY104" s="54"/>
      <c r="BZ104" s="54"/>
      <c r="CA104" s="54"/>
    </row>
    <row r="105" spans="1:79" x14ac:dyDescent="0.25">
      <c r="E105" s="50"/>
      <c r="F105" s="47"/>
      <c r="G105" s="47"/>
      <c r="H105" s="47"/>
      <c r="I105" s="47"/>
      <c r="J105" s="47"/>
      <c r="K105" s="47"/>
      <c r="L105" s="47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4"/>
      <c r="BR105" s="54"/>
      <c r="BS105" s="54"/>
      <c r="BT105" s="54"/>
      <c r="BU105" s="54"/>
      <c r="BV105" s="54"/>
      <c r="BW105" s="54"/>
      <c r="BX105" s="54"/>
      <c r="BY105" s="54"/>
      <c r="BZ105" s="54"/>
      <c r="CA105" s="54"/>
    </row>
    <row r="106" spans="1:79" x14ac:dyDescent="0.25">
      <c r="E106" s="50"/>
      <c r="F106" s="47"/>
      <c r="G106" s="47"/>
      <c r="H106" s="47"/>
      <c r="I106" s="47"/>
      <c r="J106" s="47"/>
      <c r="K106" s="47"/>
      <c r="L106" s="47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4"/>
      <c r="BR106" s="54"/>
      <c r="BS106" s="54"/>
      <c r="BT106" s="54"/>
      <c r="BU106" s="54"/>
      <c r="BV106" s="54"/>
      <c r="BW106" s="54"/>
      <c r="BX106" s="54"/>
      <c r="BY106" s="54"/>
      <c r="BZ106" s="54"/>
      <c r="CA106" s="54"/>
    </row>
    <row r="107" spans="1:79" x14ac:dyDescent="0.25">
      <c r="E107" s="50"/>
      <c r="F107" s="47"/>
      <c r="G107" s="47"/>
      <c r="H107" s="47"/>
      <c r="I107" s="47"/>
      <c r="J107" s="47"/>
      <c r="K107" s="47"/>
      <c r="L107" s="47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4"/>
      <c r="BR107" s="54"/>
      <c r="BS107" s="54"/>
      <c r="BT107" s="54"/>
      <c r="BU107" s="54"/>
      <c r="BV107" s="54"/>
      <c r="BW107" s="54"/>
      <c r="BX107" s="54"/>
      <c r="BY107" s="54"/>
      <c r="BZ107" s="54"/>
      <c r="CA107" s="54"/>
    </row>
    <row r="108" spans="1:79" x14ac:dyDescent="0.25">
      <c r="E108" s="50"/>
      <c r="F108" s="47"/>
      <c r="G108" s="47"/>
      <c r="H108" s="47"/>
      <c r="I108" s="47"/>
      <c r="J108" s="47"/>
      <c r="K108" s="47"/>
      <c r="L108" s="47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4"/>
      <c r="BR108" s="54"/>
      <c r="BS108" s="54"/>
      <c r="BT108" s="54"/>
      <c r="BU108" s="54"/>
      <c r="BV108" s="54"/>
      <c r="BW108" s="54"/>
      <c r="BX108" s="54"/>
      <c r="BY108" s="54"/>
      <c r="BZ108" s="54"/>
      <c r="CA108" s="54"/>
    </row>
    <row r="109" spans="1:79" x14ac:dyDescent="0.25">
      <c r="E109" s="50"/>
      <c r="F109" s="47"/>
      <c r="G109" s="47"/>
      <c r="H109" s="47"/>
      <c r="I109" s="47"/>
      <c r="J109" s="47"/>
      <c r="K109" s="47"/>
      <c r="L109" s="47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4"/>
      <c r="BR109" s="54"/>
      <c r="BS109" s="54"/>
      <c r="BT109" s="54"/>
      <c r="BU109" s="54"/>
      <c r="BV109" s="54"/>
      <c r="BW109" s="54"/>
      <c r="BX109" s="54"/>
      <c r="BY109" s="54"/>
      <c r="BZ109" s="54"/>
      <c r="CA109" s="54"/>
    </row>
    <row r="110" spans="1:79" x14ac:dyDescent="0.25">
      <c r="E110" s="50"/>
      <c r="F110" s="47"/>
      <c r="G110" s="47"/>
      <c r="H110" s="47"/>
      <c r="I110" s="47"/>
      <c r="J110" s="47"/>
      <c r="K110" s="47"/>
      <c r="L110" s="47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4"/>
      <c r="BR110" s="54"/>
      <c r="BS110" s="54"/>
      <c r="BT110" s="54"/>
      <c r="BU110" s="54"/>
      <c r="BV110" s="54"/>
      <c r="BW110" s="54"/>
      <c r="BX110" s="54"/>
      <c r="BY110" s="54"/>
      <c r="BZ110" s="54"/>
      <c r="CA110" s="54"/>
    </row>
    <row r="111" spans="1:79" x14ac:dyDescent="0.25">
      <c r="E111" s="50"/>
      <c r="F111" s="47"/>
      <c r="G111" s="47"/>
      <c r="H111" s="47"/>
      <c r="I111" s="47"/>
      <c r="J111" s="47"/>
      <c r="K111" s="47"/>
      <c r="L111" s="47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4"/>
      <c r="BR111" s="54"/>
      <c r="BS111" s="54"/>
      <c r="BT111" s="54"/>
      <c r="BU111" s="54"/>
      <c r="BV111" s="54"/>
      <c r="BW111" s="54"/>
      <c r="BX111" s="54"/>
      <c r="BY111" s="54"/>
      <c r="BZ111" s="54"/>
      <c r="CA111" s="54"/>
    </row>
    <row r="112" spans="1:79" x14ac:dyDescent="0.25">
      <c r="E112" s="50"/>
      <c r="F112" s="47"/>
      <c r="G112" s="47"/>
      <c r="H112" s="47"/>
      <c r="I112" s="47"/>
      <c r="J112" s="47"/>
      <c r="K112" s="47"/>
      <c r="L112" s="47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4"/>
      <c r="BR112" s="54"/>
      <c r="BS112" s="54"/>
      <c r="BT112" s="54"/>
      <c r="BU112" s="54"/>
      <c r="BV112" s="54"/>
      <c r="BW112" s="54"/>
      <c r="BX112" s="54"/>
      <c r="BY112" s="54"/>
      <c r="BZ112" s="54"/>
      <c r="CA112" s="54"/>
    </row>
    <row r="113" spans="5:79" x14ac:dyDescent="0.25">
      <c r="E113" s="50"/>
      <c r="F113" s="47"/>
      <c r="G113" s="47"/>
      <c r="H113" s="47"/>
      <c r="I113" s="47"/>
      <c r="J113" s="47"/>
      <c r="K113" s="47"/>
      <c r="L113" s="47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4"/>
      <c r="BR113" s="54"/>
      <c r="BS113" s="54"/>
      <c r="BT113" s="54"/>
      <c r="BU113" s="54"/>
      <c r="BV113" s="54"/>
      <c r="BW113" s="54"/>
      <c r="BX113" s="54"/>
      <c r="BY113" s="54"/>
      <c r="BZ113" s="54"/>
      <c r="CA113" s="54"/>
    </row>
    <row r="114" spans="5:79" x14ac:dyDescent="0.25">
      <c r="E114" s="50"/>
      <c r="F114" s="47"/>
      <c r="G114" s="47"/>
      <c r="H114" s="47"/>
      <c r="I114" s="47"/>
      <c r="J114" s="47"/>
      <c r="K114" s="47"/>
      <c r="L114" s="47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4"/>
      <c r="BR114" s="54"/>
      <c r="BS114" s="54"/>
      <c r="BT114" s="54"/>
      <c r="BU114" s="54"/>
      <c r="BV114" s="54"/>
      <c r="BW114" s="54"/>
      <c r="BX114" s="54"/>
      <c r="BY114" s="54"/>
      <c r="BZ114" s="54"/>
      <c r="CA114" s="54"/>
    </row>
    <row r="115" spans="5:79" x14ac:dyDescent="0.25">
      <c r="E115" s="50"/>
      <c r="F115" s="47"/>
      <c r="G115" s="47"/>
      <c r="H115" s="47"/>
      <c r="I115" s="47"/>
      <c r="J115" s="47"/>
      <c r="K115" s="47"/>
      <c r="L115" s="47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4"/>
      <c r="BR115" s="54"/>
      <c r="BS115" s="54"/>
      <c r="BT115" s="54"/>
      <c r="BU115" s="54"/>
      <c r="BV115" s="54"/>
      <c r="BW115" s="54"/>
      <c r="BX115" s="54"/>
      <c r="BY115" s="54"/>
      <c r="BZ115" s="54"/>
      <c r="CA115" s="54"/>
    </row>
    <row r="116" spans="5:79" x14ac:dyDescent="0.25">
      <c r="E116" s="50"/>
      <c r="F116" s="47"/>
      <c r="G116" s="47"/>
      <c r="H116" s="47"/>
      <c r="I116" s="47"/>
      <c r="J116" s="47"/>
      <c r="K116" s="47"/>
      <c r="L116" s="47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4"/>
      <c r="BR116" s="54"/>
      <c r="BS116" s="54"/>
      <c r="BT116" s="54"/>
      <c r="BU116" s="54"/>
      <c r="BV116" s="54"/>
      <c r="BW116" s="54"/>
      <c r="BX116" s="54"/>
      <c r="BY116" s="54"/>
      <c r="BZ116" s="54"/>
      <c r="CA116" s="54"/>
    </row>
    <row r="117" spans="5:79" x14ac:dyDescent="0.25">
      <c r="E117" s="50"/>
      <c r="F117" s="47"/>
      <c r="G117" s="47"/>
      <c r="H117" s="47"/>
      <c r="I117" s="47"/>
      <c r="J117" s="47"/>
      <c r="K117" s="47"/>
      <c r="L117" s="47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4"/>
      <c r="BR117" s="54"/>
      <c r="BS117" s="54"/>
      <c r="BT117" s="54"/>
      <c r="BU117" s="54"/>
      <c r="BV117" s="54"/>
      <c r="BW117" s="54"/>
      <c r="BX117" s="54"/>
      <c r="BY117" s="54"/>
      <c r="BZ117" s="54"/>
      <c r="CA117" s="54"/>
    </row>
    <row r="118" spans="5:79" x14ac:dyDescent="0.25">
      <c r="E118" s="50"/>
      <c r="F118" s="47"/>
      <c r="G118" s="47"/>
      <c r="H118" s="47"/>
      <c r="I118" s="47"/>
      <c r="J118" s="47"/>
      <c r="K118" s="47"/>
      <c r="L118" s="47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4"/>
      <c r="BR118" s="54"/>
      <c r="BS118" s="54"/>
      <c r="BT118" s="54"/>
      <c r="BU118" s="54"/>
      <c r="BV118" s="54"/>
      <c r="BW118" s="54"/>
      <c r="BX118" s="54"/>
      <c r="BY118" s="54"/>
      <c r="BZ118" s="54"/>
      <c r="CA118" s="54"/>
    </row>
    <row r="119" spans="5:79" x14ac:dyDescent="0.25">
      <c r="E119" s="50"/>
      <c r="F119" s="47"/>
      <c r="G119" s="47"/>
      <c r="H119" s="47"/>
      <c r="I119" s="47"/>
      <c r="J119" s="47"/>
      <c r="K119" s="47"/>
      <c r="L119" s="47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4"/>
      <c r="BR119" s="54"/>
      <c r="BS119" s="54"/>
      <c r="BT119" s="54"/>
      <c r="BU119" s="54"/>
      <c r="BV119" s="54"/>
      <c r="BW119" s="54"/>
      <c r="BX119" s="54"/>
      <c r="BY119" s="54"/>
      <c r="BZ119" s="54"/>
      <c r="CA119" s="54"/>
    </row>
    <row r="120" spans="5:79" x14ac:dyDescent="0.25">
      <c r="E120" s="50"/>
      <c r="F120" s="47"/>
      <c r="G120" s="47"/>
      <c r="H120" s="47"/>
      <c r="I120" s="47"/>
      <c r="J120" s="47"/>
      <c r="K120" s="47"/>
      <c r="L120" s="47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4"/>
      <c r="BR120" s="54"/>
      <c r="BS120" s="54"/>
      <c r="BT120" s="54"/>
      <c r="BU120" s="54"/>
      <c r="BV120" s="54"/>
      <c r="BW120" s="54"/>
      <c r="BX120" s="54"/>
      <c r="BY120" s="54"/>
      <c r="BZ120" s="54"/>
      <c r="CA120" s="54"/>
    </row>
    <row r="121" spans="5:79" x14ac:dyDescent="0.25">
      <c r="E121" s="50"/>
      <c r="F121" s="47"/>
      <c r="G121" s="47"/>
      <c r="H121" s="47"/>
      <c r="I121" s="47"/>
      <c r="J121" s="47"/>
      <c r="K121" s="47"/>
      <c r="L121" s="47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4"/>
      <c r="BR121" s="54"/>
      <c r="BS121" s="54"/>
      <c r="BT121" s="54"/>
      <c r="BU121" s="54"/>
      <c r="BV121" s="54"/>
      <c r="BW121" s="54"/>
      <c r="BX121" s="54"/>
      <c r="BY121" s="54"/>
      <c r="BZ121" s="54"/>
      <c r="CA121" s="54"/>
    </row>
    <row r="122" spans="5:79" x14ac:dyDescent="0.25">
      <c r="E122" s="50"/>
      <c r="F122" s="47"/>
      <c r="G122" s="47"/>
      <c r="H122" s="47"/>
      <c r="I122" s="47"/>
      <c r="J122" s="47"/>
      <c r="K122" s="47"/>
      <c r="L122" s="47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4"/>
      <c r="BR122" s="54"/>
      <c r="BS122" s="54"/>
      <c r="BT122" s="54"/>
      <c r="BU122" s="54"/>
      <c r="BV122" s="54"/>
      <c r="BW122" s="54"/>
      <c r="BX122" s="54"/>
      <c r="BY122" s="54"/>
      <c r="BZ122" s="54"/>
      <c r="CA122" s="54"/>
    </row>
    <row r="123" spans="5:79" x14ac:dyDescent="0.25">
      <c r="E123" s="50"/>
      <c r="F123" s="47"/>
      <c r="G123" s="47"/>
      <c r="H123" s="47"/>
      <c r="I123" s="47"/>
      <c r="J123" s="47"/>
      <c r="K123" s="47"/>
      <c r="L123" s="47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4"/>
      <c r="BR123" s="54"/>
      <c r="BS123" s="54"/>
      <c r="BT123" s="54"/>
      <c r="BU123" s="54"/>
      <c r="BV123" s="54"/>
      <c r="BW123" s="54"/>
      <c r="BX123" s="54"/>
      <c r="BY123" s="54"/>
      <c r="BZ123" s="54"/>
      <c r="CA123" s="54"/>
    </row>
    <row r="124" spans="5:79" x14ac:dyDescent="0.25">
      <c r="E124" s="50"/>
      <c r="F124" s="47"/>
      <c r="G124" s="47"/>
      <c r="H124" s="47"/>
      <c r="I124" s="47"/>
      <c r="J124" s="47"/>
      <c r="K124" s="47"/>
      <c r="L124" s="47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4"/>
      <c r="BR124" s="54"/>
      <c r="BS124" s="54"/>
      <c r="BT124" s="54"/>
      <c r="BU124" s="54"/>
      <c r="BV124" s="54"/>
      <c r="BW124" s="54"/>
      <c r="BX124" s="54"/>
      <c r="BY124" s="54"/>
      <c r="BZ124" s="54"/>
      <c r="CA124" s="54"/>
    </row>
    <row r="125" spans="5:79" x14ac:dyDescent="0.25">
      <c r="E125" s="50"/>
      <c r="F125" s="47"/>
      <c r="G125" s="47"/>
      <c r="H125" s="47"/>
      <c r="I125" s="47"/>
      <c r="J125" s="47"/>
      <c r="K125" s="47"/>
      <c r="L125" s="47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4"/>
      <c r="BR125" s="54"/>
      <c r="BS125" s="54"/>
      <c r="BT125" s="54"/>
      <c r="BU125" s="54"/>
      <c r="BV125" s="54"/>
      <c r="BW125" s="54"/>
      <c r="BX125" s="54"/>
      <c r="BY125" s="54"/>
      <c r="BZ125" s="54"/>
      <c r="CA125" s="54"/>
    </row>
    <row r="126" spans="5:79" x14ac:dyDescent="0.25">
      <c r="E126" s="50"/>
      <c r="F126" s="47"/>
      <c r="G126" s="47"/>
      <c r="H126" s="47"/>
      <c r="I126" s="47"/>
      <c r="J126" s="47"/>
      <c r="K126" s="47"/>
      <c r="L126" s="47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4"/>
      <c r="BR126" s="54"/>
      <c r="BS126" s="54"/>
      <c r="BT126" s="54"/>
      <c r="BU126" s="54"/>
      <c r="BV126" s="54"/>
      <c r="BW126" s="54"/>
      <c r="BX126" s="54"/>
      <c r="BY126" s="54"/>
      <c r="BZ126" s="54"/>
      <c r="CA126" s="54"/>
    </row>
    <row r="127" spans="5:79" x14ac:dyDescent="0.25">
      <c r="E127" s="50"/>
      <c r="F127" s="47"/>
      <c r="G127" s="47"/>
      <c r="H127" s="47"/>
      <c r="I127" s="47"/>
      <c r="J127" s="47"/>
      <c r="K127" s="47"/>
      <c r="L127" s="47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4"/>
      <c r="BR127" s="54"/>
      <c r="BS127" s="54"/>
      <c r="BT127" s="54"/>
      <c r="BU127" s="54"/>
      <c r="BV127" s="54"/>
      <c r="BW127" s="54"/>
      <c r="BX127" s="54"/>
      <c r="BY127" s="54"/>
      <c r="BZ127" s="54"/>
      <c r="CA127" s="54"/>
    </row>
    <row r="128" spans="5:79" x14ac:dyDescent="0.25">
      <c r="E128" s="50"/>
      <c r="F128" s="47"/>
      <c r="G128" s="47"/>
      <c r="H128" s="47"/>
      <c r="I128" s="47"/>
      <c r="J128" s="47"/>
      <c r="K128" s="47"/>
      <c r="L128" s="47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4"/>
      <c r="BR128" s="54"/>
      <c r="BS128" s="54"/>
      <c r="BT128" s="54"/>
      <c r="BU128" s="54"/>
      <c r="BV128" s="54"/>
      <c r="BW128" s="54"/>
      <c r="BX128" s="54"/>
      <c r="BY128" s="54"/>
      <c r="BZ128" s="54"/>
      <c r="CA128" s="54"/>
    </row>
    <row r="129" spans="5:79" x14ac:dyDescent="0.25">
      <c r="E129" s="50"/>
      <c r="F129" s="47"/>
      <c r="G129" s="47"/>
      <c r="H129" s="47"/>
      <c r="I129" s="47"/>
      <c r="J129" s="47"/>
      <c r="K129" s="47"/>
      <c r="L129" s="47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4"/>
      <c r="BR129" s="54"/>
      <c r="BS129" s="54"/>
      <c r="BT129" s="54"/>
      <c r="BU129" s="54"/>
      <c r="BV129" s="54"/>
      <c r="BW129" s="54"/>
      <c r="BX129" s="54"/>
      <c r="BY129" s="54"/>
      <c r="BZ129" s="54"/>
      <c r="CA129" s="54"/>
    </row>
    <row r="130" spans="5:79" x14ac:dyDescent="0.25">
      <c r="E130" s="50"/>
      <c r="F130" s="47"/>
      <c r="G130" s="47"/>
      <c r="H130" s="47"/>
      <c r="I130" s="47"/>
      <c r="J130" s="47"/>
      <c r="K130" s="47"/>
      <c r="L130" s="47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4"/>
      <c r="BR130" s="54"/>
      <c r="BS130" s="54"/>
      <c r="BT130" s="54"/>
      <c r="BU130" s="54"/>
      <c r="BV130" s="54"/>
      <c r="BW130" s="54"/>
      <c r="BX130" s="54"/>
      <c r="BY130" s="54"/>
      <c r="BZ130" s="54"/>
      <c r="CA130" s="54"/>
    </row>
    <row r="131" spans="5:79" x14ac:dyDescent="0.25">
      <c r="E131" s="50"/>
      <c r="F131" s="47"/>
      <c r="G131" s="47"/>
      <c r="H131" s="47"/>
      <c r="I131" s="47"/>
      <c r="J131" s="47"/>
      <c r="K131" s="47"/>
      <c r="L131" s="47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4"/>
      <c r="BR131" s="54"/>
      <c r="BS131" s="54"/>
      <c r="BT131" s="54"/>
      <c r="BU131" s="54"/>
      <c r="BV131" s="54"/>
      <c r="BW131" s="54"/>
      <c r="BX131" s="54"/>
      <c r="BY131" s="54"/>
      <c r="BZ131" s="54"/>
      <c r="CA131" s="54"/>
    </row>
    <row r="132" spans="5:79" x14ac:dyDescent="0.25">
      <c r="E132" s="50"/>
      <c r="F132" s="47"/>
      <c r="G132" s="47"/>
      <c r="H132" s="47"/>
      <c r="I132" s="47"/>
      <c r="J132" s="47"/>
      <c r="K132" s="47"/>
      <c r="L132" s="47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</row>
    <row r="133" spans="5:79" x14ac:dyDescent="0.25">
      <c r="E133" s="50"/>
      <c r="F133" s="47"/>
      <c r="G133" s="47"/>
      <c r="H133" s="47"/>
      <c r="I133" s="47"/>
      <c r="J133" s="47"/>
      <c r="K133" s="47"/>
      <c r="L133" s="47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4"/>
      <c r="BR133" s="54"/>
      <c r="BS133" s="54"/>
      <c r="BT133" s="54"/>
      <c r="BU133" s="54"/>
      <c r="BV133" s="54"/>
      <c r="BW133" s="54"/>
      <c r="BX133" s="54"/>
      <c r="BY133" s="54"/>
      <c r="BZ133" s="54"/>
      <c r="CA133" s="54"/>
    </row>
    <row r="134" spans="5:79" x14ac:dyDescent="0.25">
      <c r="E134" s="50"/>
      <c r="F134" s="47"/>
      <c r="G134" s="47"/>
      <c r="H134" s="47"/>
      <c r="I134" s="47"/>
      <c r="J134" s="47"/>
      <c r="K134" s="47"/>
      <c r="L134" s="47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4"/>
      <c r="BR134" s="54"/>
      <c r="BS134" s="54"/>
      <c r="BT134" s="54"/>
      <c r="BU134" s="54"/>
      <c r="BV134" s="54"/>
      <c r="BW134" s="54"/>
      <c r="BX134" s="54"/>
      <c r="BY134" s="54"/>
      <c r="BZ134" s="54"/>
      <c r="CA134" s="54"/>
    </row>
    <row r="135" spans="5:79" x14ac:dyDescent="0.25">
      <c r="E135" s="50"/>
      <c r="F135" s="47"/>
      <c r="G135" s="47"/>
      <c r="H135" s="47"/>
      <c r="I135" s="47"/>
      <c r="J135" s="47"/>
      <c r="K135" s="47"/>
      <c r="L135" s="47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4"/>
      <c r="BR135" s="54"/>
      <c r="BS135" s="54"/>
      <c r="BT135" s="54"/>
      <c r="BU135" s="54"/>
      <c r="BV135" s="54"/>
      <c r="BW135" s="54"/>
      <c r="BX135" s="54"/>
      <c r="BY135" s="54"/>
      <c r="BZ135" s="54"/>
      <c r="CA135" s="54"/>
    </row>
    <row r="136" spans="5:79" x14ac:dyDescent="0.25">
      <c r="E136" s="50"/>
      <c r="F136" s="47"/>
      <c r="G136" s="47"/>
      <c r="H136" s="47"/>
      <c r="I136" s="47"/>
      <c r="J136" s="47"/>
      <c r="K136" s="47"/>
      <c r="L136" s="47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4"/>
      <c r="BR136" s="54"/>
      <c r="BS136" s="54"/>
      <c r="BT136" s="54"/>
      <c r="BU136" s="54"/>
      <c r="BV136" s="54"/>
      <c r="BW136" s="54"/>
      <c r="BX136" s="54"/>
      <c r="BY136" s="54"/>
      <c r="BZ136" s="54"/>
      <c r="CA136" s="54"/>
    </row>
    <row r="137" spans="5:79" x14ac:dyDescent="0.25">
      <c r="E137" s="50"/>
      <c r="F137" s="47"/>
      <c r="G137" s="47"/>
      <c r="H137" s="47"/>
      <c r="I137" s="47"/>
      <c r="J137" s="47"/>
      <c r="K137" s="47"/>
      <c r="L137" s="47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4"/>
      <c r="BR137" s="54"/>
      <c r="BS137" s="54"/>
      <c r="BT137" s="54"/>
      <c r="BU137" s="54"/>
      <c r="BV137" s="54"/>
      <c r="BW137" s="54"/>
      <c r="BX137" s="54"/>
      <c r="BY137" s="54"/>
      <c r="BZ137" s="54"/>
      <c r="CA137" s="54"/>
    </row>
    <row r="138" spans="5:79" x14ac:dyDescent="0.25">
      <c r="E138" s="50"/>
      <c r="F138" s="47"/>
      <c r="G138" s="47"/>
      <c r="H138" s="47"/>
      <c r="I138" s="47"/>
      <c r="J138" s="47"/>
      <c r="K138" s="47"/>
      <c r="L138" s="47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4"/>
      <c r="BR138" s="54"/>
      <c r="BS138" s="54"/>
      <c r="BT138" s="54"/>
      <c r="BU138" s="54"/>
      <c r="BV138" s="54"/>
      <c r="BW138" s="54"/>
      <c r="BX138" s="54"/>
      <c r="BY138" s="54"/>
      <c r="BZ138" s="54"/>
      <c r="CA138" s="54"/>
    </row>
    <row r="139" spans="5:79" x14ac:dyDescent="0.25">
      <c r="E139" s="50"/>
      <c r="F139" s="47"/>
      <c r="G139" s="47"/>
      <c r="H139" s="47"/>
      <c r="I139" s="47"/>
      <c r="J139" s="47"/>
      <c r="K139" s="47"/>
      <c r="L139" s="47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4"/>
      <c r="BR139" s="54"/>
      <c r="BS139" s="54"/>
      <c r="BT139" s="54"/>
      <c r="BU139" s="54"/>
      <c r="BV139" s="54"/>
      <c r="BW139" s="54"/>
      <c r="BX139" s="54"/>
      <c r="BY139" s="54"/>
      <c r="BZ139" s="54"/>
      <c r="CA139" s="54"/>
    </row>
    <row r="140" spans="5:79" x14ac:dyDescent="0.25">
      <c r="E140" s="50"/>
      <c r="F140" s="47"/>
      <c r="G140" s="47"/>
      <c r="H140" s="47"/>
      <c r="I140" s="47"/>
      <c r="J140" s="47"/>
      <c r="K140" s="47"/>
      <c r="L140" s="47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4"/>
      <c r="BR140" s="54"/>
      <c r="BS140" s="54"/>
      <c r="BT140" s="54"/>
      <c r="BU140" s="54"/>
      <c r="BV140" s="54"/>
      <c r="BW140" s="54"/>
      <c r="BX140" s="54"/>
      <c r="BY140" s="54"/>
      <c r="BZ140" s="54"/>
      <c r="CA140" s="54"/>
    </row>
    <row r="141" spans="5:79" x14ac:dyDescent="0.25">
      <c r="E141" s="50"/>
      <c r="F141" s="47"/>
      <c r="G141" s="47"/>
      <c r="H141" s="47"/>
      <c r="I141" s="47"/>
      <c r="J141" s="47"/>
      <c r="K141" s="47"/>
      <c r="L141" s="47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4"/>
      <c r="BR141" s="54"/>
      <c r="BS141" s="54"/>
      <c r="BT141" s="54"/>
      <c r="BU141" s="54"/>
      <c r="BV141" s="54"/>
      <c r="BW141" s="54"/>
      <c r="BX141" s="54"/>
      <c r="BY141" s="54"/>
      <c r="BZ141" s="54"/>
      <c r="CA141" s="54"/>
    </row>
    <row r="142" spans="5:79" x14ac:dyDescent="0.25">
      <c r="E142" s="50"/>
      <c r="F142" s="47"/>
      <c r="G142" s="47"/>
      <c r="H142" s="47"/>
      <c r="I142" s="47"/>
      <c r="J142" s="47"/>
      <c r="K142" s="47"/>
      <c r="L142" s="47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4"/>
      <c r="BR142" s="54"/>
      <c r="BS142" s="54"/>
      <c r="BT142" s="54"/>
      <c r="BU142" s="54"/>
      <c r="BV142" s="54"/>
      <c r="BW142" s="54"/>
      <c r="BX142" s="54"/>
      <c r="BY142" s="54"/>
      <c r="BZ142" s="54"/>
      <c r="CA142" s="54"/>
    </row>
    <row r="143" spans="5:79" x14ac:dyDescent="0.25">
      <c r="E143" s="50"/>
      <c r="F143" s="47"/>
      <c r="G143" s="47"/>
      <c r="H143" s="47"/>
      <c r="I143" s="47"/>
      <c r="J143" s="47"/>
      <c r="K143" s="47"/>
      <c r="L143" s="47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4"/>
      <c r="BR143" s="54"/>
      <c r="BS143" s="54"/>
      <c r="BT143" s="54"/>
      <c r="BU143" s="54"/>
      <c r="BV143" s="54"/>
      <c r="BW143" s="54"/>
      <c r="BX143" s="54"/>
      <c r="BY143" s="54"/>
      <c r="BZ143" s="54"/>
      <c r="CA143" s="54"/>
    </row>
    <row r="144" spans="5:79" x14ac:dyDescent="0.25">
      <c r="E144" s="50"/>
      <c r="F144" s="47"/>
      <c r="G144" s="47"/>
      <c r="H144" s="47"/>
      <c r="I144" s="47"/>
      <c r="J144" s="47"/>
      <c r="K144" s="47"/>
      <c r="L144" s="47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4"/>
      <c r="BR144" s="54"/>
      <c r="BS144" s="54"/>
      <c r="BT144" s="54"/>
      <c r="BU144" s="54"/>
      <c r="BV144" s="54"/>
      <c r="BW144" s="54"/>
      <c r="BX144" s="54"/>
      <c r="BY144" s="54"/>
      <c r="BZ144" s="54"/>
      <c r="CA144" s="54"/>
    </row>
    <row r="145" spans="5:79" x14ac:dyDescent="0.25">
      <c r="E145" s="50"/>
      <c r="F145" s="47"/>
      <c r="G145" s="47"/>
      <c r="H145" s="47"/>
      <c r="I145" s="47"/>
      <c r="J145" s="47"/>
      <c r="K145" s="47"/>
      <c r="L145" s="47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4"/>
      <c r="BR145" s="54"/>
      <c r="BS145" s="54"/>
      <c r="BT145" s="54"/>
      <c r="BU145" s="54"/>
      <c r="BV145" s="54"/>
      <c r="BW145" s="54"/>
      <c r="BX145" s="54"/>
      <c r="BY145" s="54"/>
      <c r="BZ145" s="54"/>
      <c r="CA145" s="54"/>
    </row>
    <row r="146" spans="5:79" x14ac:dyDescent="0.25">
      <c r="E146" s="50"/>
      <c r="F146" s="47"/>
      <c r="G146" s="47"/>
      <c r="H146" s="47"/>
      <c r="I146" s="47"/>
      <c r="J146" s="47"/>
      <c r="K146" s="47"/>
      <c r="L146" s="47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4"/>
      <c r="BR146" s="54"/>
      <c r="BS146" s="54"/>
      <c r="BT146" s="54"/>
      <c r="BU146" s="54"/>
      <c r="BV146" s="54"/>
      <c r="BW146" s="54"/>
      <c r="BX146" s="54"/>
      <c r="BY146" s="54"/>
      <c r="BZ146" s="54"/>
      <c r="CA146" s="54"/>
    </row>
    <row r="147" spans="5:79" x14ac:dyDescent="0.25">
      <c r="E147" s="50"/>
      <c r="F147" s="47"/>
      <c r="G147" s="47"/>
      <c r="H147" s="47"/>
      <c r="I147" s="47"/>
      <c r="J147" s="47"/>
      <c r="K147" s="47"/>
      <c r="L147" s="47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</row>
    <row r="148" spans="5:79" x14ac:dyDescent="0.25">
      <c r="E148" s="50"/>
      <c r="F148" s="47"/>
      <c r="G148" s="47"/>
      <c r="H148" s="47"/>
      <c r="I148" s="47"/>
      <c r="J148" s="47"/>
      <c r="K148" s="47"/>
      <c r="L148" s="47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</row>
    <row r="149" spans="5:79" x14ac:dyDescent="0.25">
      <c r="E149" s="50"/>
      <c r="F149" s="47"/>
      <c r="G149" s="47"/>
      <c r="H149" s="47"/>
      <c r="I149" s="47"/>
      <c r="J149" s="47"/>
      <c r="K149" s="47"/>
      <c r="L149" s="47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</row>
    <row r="150" spans="5:79" x14ac:dyDescent="0.25">
      <c r="E150" s="50"/>
      <c r="F150" s="47"/>
      <c r="G150" s="47"/>
      <c r="H150" s="47"/>
      <c r="I150" s="47"/>
      <c r="J150" s="47"/>
      <c r="K150" s="47"/>
      <c r="L150" s="47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</row>
    <row r="151" spans="5:79" x14ac:dyDescent="0.25">
      <c r="E151" s="50"/>
      <c r="F151" s="47"/>
      <c r="G151" s="47"/>
      <c r="H151" s="47"/>
      <c r="I151" s="47"/>
      <c r="J151" s="47"/>
      <c r="K151" s="47"/>
      <c r="L151" s="47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</row>
    <row r="152" spans="5:79" x14ac:dyDescent="0.25">
      <c r="E152" s="50"/>
      <c r="F152" s="47"/>
      <c r="G152" s="47"/>
      <c r="H152" s="47"/>
      <c r="I152" s="47"/>
      <c r="J152" s="47"/>
      <c r="K152" s="47"/>
      <c r="L152" s="47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</row>
    <row r="153" spans="5:79" x14ac:dyDescent="0.25">
      <c r="E153" s="50"/>
      <c r="F153" s="47"/>
      <c r="G153" s="47"/>
      <c r="H153" s="47"/>
      <c r="I153" s="47"/>
      <c r="J153" s="47"/>
      <c r="K153" s="47"/>
      <c r="L153" s="47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</row>
    <row r="154" spans="5:79" x14ac:dyDescent="0.25">
      <c r="E154" s="50"/>
      <c r="F154" s="47"/>
      <c r="G154" s="47"/>
      <c r="H154" s="47"/>
      <c r="I154" s="47"/>
      <c r="J154" s="47"/>
      <c r="K154" s="47"/>
      <c r="L154" s="47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</row>
    <row r="155" spans="5:79" x14ac:dyDescent="0.25">
      <c r="E155" s="50"/>
      <c r="F155" s="47"/>
      <c r="G155" s="47"/>
      <c r="H155" s="47"/>
      <c r="I155" s="47"/>
      <c r="J155" s="47"/>
      <c r="K155" s="47"/>
      <c r="L155" s="47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</row>
    <row r="156" spans="5:79" x14ac:dyDescent="0.25">
      <c r="E156" s="50"/>
      <c r="F156" s="47"/>
      <c r="G156" s="47"/>
      <c r="H156" s="47"/>
      <c r="I156" s="47"/>
      <c r="J156" s="47"/>
      <c r="K156" s="47"/>
      <c r="L156" s="47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4"/>
      <c r="AO156" s="54"/>
      <c r="AP156" s="54"/>
      <c r="AQ156" s="54"/>
      <c r="AR156" s="54"/>
      <c r="AS156" s="54"/>
      <c r="AT156" s="54"/>
      <c r="AU156" s="54"/>
      <c r="AV156" s="54"/>
      <c r="AW156" s="54"/>
      <c r="AX156" s="54"/>
      <c r="AY156" s="54"/>
      <c r="AZ156" s="54"/>
      <c r="BA156" s="54"/>
      <c r="BB156" s="54"/>
      <c r="BC156" s="54"/>
      <c r="BD156" s="54"/>
      <c r="BE156" s="54"/>
      <c r="BF156" s="54"/>
      <c r="BG156" s="54"/>
      <c r="BH156" s="54"/>
      <c r="BI156" s="54"/>
      <c r="BJ156" s="54"/>
      <c r="BK156" s="54"/>
      <c r="BL156" s="54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</row>
    <row r="157" spans="5:79" x14ac:dyDescent="0.25">
      <c r="E157" s="50"/>
      <c r="F157" s="47"/>
      <c r="G157" s="47"/>
      <c r="H157" s="47"/>
      <c r="I157" s="47"/>
      <c r="J157" s="47"/>
      <c r="K157" s="47"/>
      <c r="L157" s="47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4"/>
      <c r="AO157" s="54"/>
      <c r="AP157" s="54"/>
      <c r="AQ157" s="54"/>
      <c r="AR157" s="54"/>
      <c r="AS157" s="54"/>
      <c r="AT157" s="54"/>
      <c r="AU157" s="54"/>
      <c r="AV157" s="54"/>
      <c r="AW157" s="54"/>
      <c r="AX157" s="54"/>
      <c r="AY157" s="54"/>
      <c r="AZ157" s="54"/>
      <c r="BA157" s="54"/>
      <c r="BB157" s="54"/>
      <c r="BC157" s="54"/>
      <c r="BD157" s="54"/>
      <c r="BE157" s="54"/>
      <c r="BF157" s="54"/>
      <c r="BG157" s="54"/>
      <c r="BH157" s="54"/>
      <c r="BI157" s="54"/>
      <c r="BJ157" s="54"/>
      <c r="BK157" s="54"/>
      <c r="BL157" s="54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</row>
    <row r="158" spans="5:79" x14ac:dyDescent="0.25">
      <c r="E158" s="50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4"/>
      <c r="AK158" s="54"/>
      <c r="AL158" s="54"/>
      <c r="AM158" s="54"/>
      <c r="AN158" s="54"/>
      <c r="AO158" s="54"/>
      <c r="AP158" s="54"/>
      <c r="AQ158" s="54"/>
      <c r="AR158" s="54"/>
      <c r="AS158" s="54"/>
      <c r="AT158" s="54"/>
      <c r="AU158" s="54"/>
      <c r="AV158" s="54"/>
      <c r="AW158" s="54"/>
      <c r="AX158" s="54"/>
      <c r="AY158" s="54"/>
      <c r="AZ158" s="54"/>
      <c r="BA158" s="54"/>
      <c r="BB158" s="54"/>
      <c r="BC158" s="54"/>
      <c r="BD158" s="54"/>
      <c r="BE158" s="54"/>
      <c r="BF158" s="54"/>
      <c r="BG158" s="54"/>
      <c r="BH158" s="54"/>
      <c r="BI158" s="54"/>
      <c r="BJ158" s="54"/>
      <c r="BK158" s="54"/>
      <c r="BL158" s="54"/>
      <c r="BM158" s="54"/>
      <c r="BN158" s="54"/>
      <c r="BO158" s="54"/>
      <c r="BP158" s="54"/>
      <c r="BQ158" s="54"/>
      <c r="BR158" s="54"/>
      <c r="BS158" s="54"/>
      <c r="BT158" s="54"/>
      <c r="BU158" s="54"/>
      <c r="BV158" s="54"/>
      <c r="BW158" s="54"/>
      <c r="BX158" s="54"/>
      <c r="BY158" s="54"/>
      <c r="BZ158" s="54"/>
      <c r="CA158" s="54"/>
    </row>
    <row r="159" spans="5:79" x14ac:dyDescent="0.25">
      <c r="E159" s="50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4"/>
      <c r="AK159" s="54"/>
      <c r="AL159" s="54"/>
      <c r="AM159" s="54"/>
      <c r="AN159" s="54"/>
      <c r="AO159" s="54"/>
      <c r="AP159" s="54"/>
      <c r="AQ159" s="54"/>
      <c r="AR159" s="54"/>
      <c r="AS159" s="54"/>
      <c r="AT159" s="54"/>
      <c r="AU159" s="54"/>
      <c r="AV159" s="54"/>
      <c r="AW159" s="54"/>
      <c r="AX159" s="54"/>
      <c r="AY159" s="54"/>
      <c r="AZ159" s="54"/>
      <c r="BA159" s="54"/>
      <c r="BB159" s="54"/>
      <c r="BC159" s="54"/>
      <c r="BD159" s="54"/>
      <c r="BE159" s="54"/>
      <c r="BF159" s="54"/>
      <c r="BG159" s="54"/>
      <c r="BH159" s="54"/>
      <c r="BI159" s="54"/>
      <c r="BJ159" s="54"/>
      <c r="BK159" s="54"/>
      <c r="BL159" s="54"/>
      <c r="BM159" s="54"/>
      <c r="BN159" s="54"/>
      <c r="BO159" s="54"/>
      <c r="BP159" s="54"/>
      <c r="BQ159" s="54"/>
      <c r="BR159" s="54"/>
      <c r="BS159" s="54"/>
      <c r="BT159" s="54"/>
      <c r="BU159" s="54"/>
      <c r="BV159" s="54"/>
      <c r="BW159" s="54"/>
      <c r="BX159" s="54"/>
      <c r="BY159" s="54"/>
      <c r="BZ159" s="54"/>
      <c r="CA159" s="54"/>
    </row>
    <row r="160" spans="5:79" x14ac:dyDescent="0.25">
      <c r="E160" s="50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  <c r="AJ160" s="54"/>
      <c r="AK160" s="54"/>
      <c r="AL160" s="54"/>
      <c r="AM160" s="54"/>
      <c r="AN160" s="54"/>
      <c r="AO160" s="54"/>
      <c r="AP160" s="54"/>
      <c r="AQ160" s="54"/>
      <c r="AR160" s="54"/>
      <c r="AS160" s="54"/>
      <c r="AT160" s="54"/>
      <c r="AU160" s="54"/>
      <c r="AV160" s="54"/>
      <c r="AW160" s="54"/>
      <c r="AX160" s="54"/>
      <c r="AY160" s="54"/>
      <c r="AZ160" s="54"/>
      <c r="BA160" s="54"/>
      <c r="BB160" s="54"/>
      <c r="BC160" s="54"/>
      <c r="BD160" s="54"/>
      <c r="BE160" s="54"/>
      <c r="BF160" s="54"/>
      <c r="BG160" s="54"/>
      <c r="BH160" s="54"/>
      <c r="BI160" s="54"/>
      <c r="BJ160" s="54"/>
      <c r="BK160" s="54"/>
      <c r="BL160" s="54"/>
      <c r="BM160" s="54"/>
      <c r="BN160" s="54"/>
      <c r="BO160" s="54"/>
      <c r="BP160" s="54"/>
      <c r="BQ160" s="54"/>
      <c r="BR160" s="54"/>
      <c r="BS160" s="54"/>
      <c r="BT160" s="54"/>
      <c r="BU160" s="54"/>
      <c r="BV160" s="54"/>
      <c r="BW160" s="54"/>
      <c r="BX160" s="54"/>
      <c r="BY160" s="54"/>
      <c r="BZ160" s="54"/>
      <c r="CA160" s="54"/>
    </row>
    <row r="161" spans="5:79" x14ac:dyDescent="0.25">
      <c r="E161" s="50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4"/>
      <c r="AL161" s="54"/>
      <c r="AM161" s="54"/>
      <c r="AN161" s="54"/>
      <c r="AO161" s="54"/>
      <c r="AP161" s="54"/>
      <c r="AQ161" s="54"/>
      <c r="AR161" s="54"/>
      <c r="AS161" s="54"/>
      <c r="AT161" s="54"/>
      <c r="AU161" s="54"/>
      <c r="AV161" s="54"/>
      <c r="AW161" s="54"/>
      <c r="AX161" s="54"/>
      <c r="AY161" s="54"/>
      <c r="AZ161" s="54"/>
      <c r="BA161" s="54"/>
      <c r="BB161" s="54"/>
      <c r="BC161" s="54"/>
      <c r="BD161" s="54"/>
      <c r="BE161" s="54"/>
      <c r="BF161" s="54"/>
      <c r="BG161" s="54"/>
      <c r="BH161" s="54"/>
      <c r="BI161" s="54"/>
      <c r="BJ161" s="54"/>
      <c r="BK161" s="54"/>
      <c r="BL161" s="54"/>
      <c r="BM161" s="54"/>
      <c r="BN161" s="54"/>
      <c r="BO161" s="54"/>
      <c r="BP161" s="54"/>
      <c r="BQ161" s="54"/>
      <c r="BR161" s="54"/>
      <c r="BS161" s="54"/>
      <c r="BT161" s="54"/>
      <c r="BU161" s="54"/>
      <c r="BV161" s="54"/>
      <c r="BW161" s="54"/>
      <c r="BX161" s="54"/>
      <c r="BY161" s="54"/>
      <c r="BZ161" s="54"/>
      <c r="CA161" s="54"/>
    </row>
    <row r="162" spans="5:79" x14ac:dyDescent="0.25">
      <c r="E162" s="50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54"/>
      <c r="AL162" s="54"/>
      <c r="AM162" s="54"/>
      <c r="AN162" s="54"/>
      <c r="AO162" s="54"/>
      <c r="AP162" s="54"/>
      <c r="AQ162" s="54"/>
      <c r="AR162" s="54"/>
      <c r="AS162" s="54"/>
      <c r="AT162" s="54"/>
      <c r="AU162" s="54"/>
      <c r="AV162" s="54"/>
      <c r="AW162" s="54"/>
      <c r="AX162" s="54"/>
      <c r="AY162" s="54"/>
      <c r="AZ162" s="54"/>
      <c r="BA162" s="54"/>
      <c r="BB162" s="54"/>
      <c r="BC162" s="54"/>
      <c r="BD162" s="54"/>
      <c r="BE162" s="54"/>
      <c r="BF162" s="54"/>
      <c r="BG162" s="54"/>
      <c r="BH162" s="54"/>
      <c r="BI162" s="54"/>
      <c r="BJ162" s="54"/>
      <c r="BK162" s="54"/>
      <c r="BL162" s="54"/>
      <c r="BM162" s="54"/>
      <c r="BN162" s="54"/>
      <c r="BO162" s="54"/>
      <c r="BP162" s="54"/>
      <c r="BQ162" s="54"/>
      <c r="BR162" s="54"/>
      <c r="BS162" s="54"/>
      <c r="BT162" s="54"/>
      <c r="BU162" s="54"/>
      <c r="BV162" s="54"/>
      <c r="BW162" s="54"/>
      <c r="BX162" s="54"/>
      <c r="BY162" s="54"/>
      <c r="BZ162" s="54"/>
      <c r="CA162" s="54"/>
    </row>
    <row r="163" spans="5:79" x14ac:dyDescent="0.25">
      <c r="E163" s="50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54"/>
      <c r="AL163" s="54"/>
      <c r="AM163" s="54"/>
      <c r="AN163" s="54"/>
      <c r="AO163" s="54"/>
      <c r="AP163" s="54"/>
      <c r="AQ163" s="54"/>
      <c r="AR163" s="54"/>
      <c r="AS163" s="54"/>
      <c r="AT163" s="54"/>
      <c r="AU163" s="54"/>
      <c r="AV163" s="54"/>
      <c r="AW163" s="54"/>
      <c r="AX163" s="54"/>
      <c r="AY163" s="54"/>
      <c r="AZ163" s="54"/>
      <c r="BA163" s="54"/>
      <c r="BB163" s="54"/>
      <c r="BC163" s="54"/>
      <c r="BD163" s="54"/>
      <c r="BE163" s="54"/>
      <c r="BF163" s="54"/>
      <c r="BG163" s="54"/>
      <c r="BH163" s="54"/>
      <c r="BI163" s="54"/>
      <c r="BJ163" s="54"/>
      <c r="BK163" s="54"/>
      <c r="BL163" s="54"/>
      <c r="BM163" s="54"/>
      <c r="BN163" s="54"/>
      <c r="BO163" s="54"/>
      <c r="BP163" s="54"/>
      <c r="BQ163" s="54"/>
      <c r="BR163" s="54"/>
      <c r="BS163" s="54"/>
      <c r="BT163" s="54"/>
      <c r="BU163" s="54"/>
      <c r="BV163" s="54"/>
      <c r="BW163" s="54"/>
      <c r="BX163" s="54"/>
      <c r="BY163" s="54"/>
      <c r="BZ163" s="54"/>
      <c r="CA163" s="54"/>
    </row>
    <row r="164" spans="5:79" x14ac:dyDescent="0.25">
      <c r="E164" s="50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  <c r="AJ164" s="54"/>
      <c r="AK164" s="54"/>
      <c r="AL164" s="54"/>
      <c r="AM164" s="54"/>
      <c r="AN164" s="54"/>
      <c r="AO164" s="54"/>
      <c r="AP164" s="54"/>
      <c r="AQ164" s="54"/>
      <c r="AR164" s="54"/>
      <c r="AS164" s="54"/>
      <c r="AT164" s="54"/>
      <c r="AU164" s="54"/>
      <c r="AV164" s="54"/>
      <c r="AW164" s="54"/>
      <c r="AX164" s="54"/>
      <c r="AY164" s="54"/>
      <c r="AZ164" s="54"/>
      <c r="BA164" s="54"/>
      <c r="BB164" s="54"/>
      <c r="BC164" s="54"/>
      <c r="BD164" s="54"/>
      <c r="BE164" s="54"/>
      <c r="BF164" s="54"/>
      <c r="BG164" s="54"/>
      <c r="BH164" s="54"/>
      <c r="BI164" s="54"/>
      <c r="BJ164" s="54"/>
      <c r="BK164" s="54"/>
      <c r="BL164" s="54"/>
      <c r="BM164" s="54"/>
      <c r="BN164" s="54"/>
      <c r="BO164" s="54"/>
      <c r="BP164" s="54"/>
      <c r="BQ164" s="54"/>
      <c r="BR164" s="54"/>
      <c r="BS164" s="54"/>
      <c r="BT164" s="54"/>
      <c r="BU164" s="54"/>
      <c r="BV164" s="54"/>
      <c r="BW164" s="54"/>
      <c r="BX164" s="54"/>
      <c r="BY164" s="54"/>
      <c r="BZ164" s="54"/>
      <c r="CA164" s="54"/>
    </row>
    <row r="165" spans="5:79" x14ac:dyDescent="0.25">
      <c r="E165" s="50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  <c r="AJ165" s="54"/>
      <c r="AK165" s="54"/>
      <c r="AL165" s="54"/>
      <c r="AM165" s="54"/>
      <c r="AN165" s="54"/>
      <c r="AO165" s="54"/>
      <c r="AP165" s="54"/>
      <c r="AQ165" s="54"/>
      <c r="AR165" s="54"/>
      <c r="AS165" s="54"/>
      <c r="AT165" s="54"/>
      <c r="AU165" s="54"/>
      <c r="AV165" s="54"/>
      <c r="AW165" s="54"/>
      <c r="AX165" s="54"/>
      <c r="AY165" s="54"/>
      <c r="AZ165" s="54"/>
      <c r="BA165" s="54"/>
      <c r="BB165" s="54"/>
      <c r="BC165" s="54"/>
      <c r="BD165" s="54"/>
      <c r="BE165" s="54"/>
      <c r="BF165" s="54"/>
      <c r="BG165" s="54"/>
      <c r="BH165" s="54"/>
      <c r="BI165" s="54"/>
      <c r="BJ165" s="54"/>
      <c r="BK165" s="54"/>
      <c r="BL165" s="54"/>
      <c r="BM165" s="54"/>
      <c r="BN165" s="54"/>
      <c r="BO165" s="54"/>
      <c r="BP165" s="54"/>
      <c r="BQ165" s="54"/>
      <c r="BR165" s="54"/>
      <c r="BS165" s="54"/>
      <c r="BT165" s="54"/>
      <c r="BU165" s="54"/>
      <c r="BV165" s="54"/>
      <c r="BW165" s="54"/>
      <c r="BX165" s="54"/>
      <c r="BY165" s="54"/>
      <c r="BZ165" s="54"/>
      <c r="CA165" s="54"/>
    </row>
    <row r="166" spans="5:79" x14ac:dyDescent="0.25">
      <c r="E166" s="50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4"/>
      <c r="AK166" s="54"/>
      <c r="AL166" s="54"/>
      <c r="AM166" s="54"/>
      <c r="AN166" s="54"/>
      <c r="AO166" s="54"/>
      <c r="AP166" s="54"/>
      <c r="AQ166" s="54"/>
      <c r="AR166" s="54"/>
      <c r="AS166" s="54"/>
      <c r="AT166" s="54"/>
      <c r="AU166" s="54"/>
      <c r="AV166" s="54"/>
      <c r="AW166" s="54"/>
      <c r="AX166" s="54"/>
      <c r="AY166" s="54"/>
      <c r="AZ166" s="54"/>
      <c r="BA166" s="54"/>
      <c r="BB166" s="54"/>
      <c r="BC166" s="54"/>
      <c r="BD166" s="54"/>
      <c r="BE166" s="54"/>
      <c r="BF166" s="54"/>
      <c r="BG166" s="54"/>
      <c r="BH166" s="54"/>
      <c r="BI166" s="54"/>
      <c r="BJ166" s="54"/>
      <c r="BK166" s="54"/>
      <c r="BL166" s="54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</row>
    <row r="167" spans="5:79" x14ac:dyDescent="0.25"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  <c r="AJ167" s="54"/>
      <c r="AK167" s="54"/>
      <c r="AL167" s="54"/>
      <c r="AM167" s="54"/>
      <c r="AN167" s="54"/>
      <c r="AO167" s="54"/>
      <c r="AP167" s="54"/>
      <c r="AQ167" s="54"/>
      <c r="AR167" s="54"/>
      <c r="AS167" s="54"/>
      <c r="AT167" s="54"/>
      <c r="AU167" s="54"/>
      <c r="AV167" s="54"/>
      <c r="AW167" s="54"/>
      <c r="AX167" s="54"/>
      <c r="AY167" s="54"/>
      <c r="AZ167" s="54"/>
      <c r="BA167" s="54"/>
      <c r="BB167" s="54"/>
      <c r="BC167" s="54"/>
      <c r="BD167" s="54"/>
      <c r="BE167" s="54"/>
      <c r="BF167" s="54"/>
      <c r="BG167" s="54"/>
      <c r="BH167" s="54"/>
      <c r="BI167" s="54"/>
      <c r="BJ167" s="54"/>
      <c r="BK167" s="54"/>
      <c r="BL167" s="54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</row>
    <row r="168" spans="5:79" x14ac:dyDescent="0.25"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  <c r="AJ168" s="54"/>
      <c r="AK168" s="54"/>
      <c r="AL168" s="54"/>
      <c r="AM168" s="54"/>
      <c r="AN168" s="54"/>
      <c r="AO168" s="54"/>
      <c r="AP168" s="54"/>
      <c r="AQ168" s="54"/>
      <c r="AR168" s="54"/>
      <c r="AS168" s="54"/>
      <c r="AT168" s="54"/>
      <c r="AU168" s="54"/>
      <c r="AV168" s="54"/>
      <c r="AW168" s="54"/>
      <c r="AX168" s="54"/>
      <c r="AY168" s="54"/>
      <c r="AZ168" s="54"/>
      <c r="BA168" s="54"/>
      <c r="BB168" s="54"/>
      <c r="BC168" s="54"/>
      <c r="BD168" s="54"/>
      <c r="BE168" s="54"/>
      <c r="BF168" s="54"/>
      <c r="BG168" s="54"/>
      <c r="BH168" s="54"/>
      <c r="BI168" s="54"/>
      <c r="BJ168" s="54"/>
      <c r="BK168" s="54"/>
      <c r="BL168" s="54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</row>
    <row r="169" spans="5:79" x14ac:dyDescent="0.25"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54"/>
      <c r="AL169" s="54"/>
      <c r="AM169" s="54"/>
      <c r="AN169" s="54"/>
      <c r="AO169" s="54"/>
      <c r="AP169" s="54"/>
      <c r="AQ169" s="54"/>
      <c r="AR169" s="54"/>
      <c r="AS169" s="54"/>
      <c r="AT169" s="54"/>
      <c r="AU169" s="54"/>
      <c r="AV169" s="54"/>
      <c r="AW169" s="54"/>
      <c r="AX169" s="54"/>
      <c r="AY169" s="54"/>
      <c r="AZ169" s="54"/>
      <c r="BA169" s="54"/>
      <c r="BB169" s="54"/>
      <c r="BC169" s="54"/>
      <c r="BD169" s="54"/>
      <c r="BE169" s="54"/>
      <c r="BF169" s="54"/>
      <c r="BG169" s="54"/>
      <c r="BH169" s="54"/>
      <c r="BI169" s="54"/>
      <c r="BJ169" s="54"/>
      <c r="BK169" s="54"/>
      <c r="BL169" s="54"/>
      <c r="BM169" s="54"/>
      <c r="BN169" s="54"/>
      <c r="BO169" s="54"/>
      <c r="BP169" s="54"/>
      <c r="BQ169" s="54"/>
      <c r="BR169" s="54"/>
      <c r="BS169" s="54"/>
      <c r="BT169" s="54"/>
      <c r="BU169" s="54"/>
      <c r="BV169" s="54"/>
      <c r="BW169" s="54"/>
      <c r="BX169" s="54"/>
      <c r="BY169" s="54"/>
      <c r="BZ169" s="54"/>
      <c r="CA169" s="54"/>
    </row>
    <row r="170" spans="5:79" x14ac:dyDescent="0.25"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4"/>
      <c r="AK170" s="54"/>
      <c r="AL170" s="54"/>
      <c r="AM170" s="54"/>
      <c r="AN170" s="54"/>
      <c r="AO170" s="54"/>
      <c r="AP170" s="54"/>
      <c r="AQ170" s="54"/>
      <c r="AR170" s="54"/>
      <c r="AS170" s="54"/>
      <c r="AT170" s="54"/>
      <c r="AU170" s="54"/>
      <c r="AV170" s="54"/>
      <c r="AW170" s="54"/>
      <c r="AX170" s="54"/>
      <c r="AY170" s="54"/>
      <c r="AZ170" s="54"/>
      <c r="BA170" s="54"/>
      <c r="BB170" s="54"/>
      <c r="BC170" s="54"/>
      <c r="BD170" s="54"/>
      <c r="BE170" s="54"/>
      <c r="BF170" s="54"/>
      <c r="BG170" s="54"/>
      <c r="BH170" s="54"/>
      <c r="BI170" s="54"/>
      <c r="BJ170" s="54"/>
      <c r="BK170" s="54"/>
      <c r="BL170" s="54"/>
      <c r="BM170" s="54"/>
      <c r="BN170" s="54"/>
      <c r="BO170" s="54"/>
      <c r="BP170" s="54"/>
      <c r="BQ170" s="54"/>
      <c r="BR170" s="54"/>
      <c r="BS170" s="54"/>
      <c r="BT170" s="54"/>
      <c r="BU170" s="54"/>
      <c r="BV170" s="54"/>
      <c r="BW170" s="54"/>
      <c r="BX170" s="54"/>
      <c r="BY170" s="54"/>
      <c r="BZ170" s="54"/>
      <c r="CA170" s="54"/>
    </row>
    <row r="171" spans="5:79" x14ac:dyDescent="0.25"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54"/>
      <c r="AL171" s="54"/>
      <c r="AM171" s="54"/>
      <c r="AN171" s="54"/>
      <c r="AO171" s="54"/>
      <c r="AP171" s="54"/>
      <c r="AQ171" s="54"/>
      <c r="AR171" s="54"/>
      <c r="AS171" s="54"/>
      <c r="AT171" s="54"/>
      <c r="AU171" s="54"/>
      <c r="AV171" s="54"/>
      <c r="AW171" s="54"/>
      <c r="AX171" s="54"/>
      <c r="AY171" s="54"/>
      <c r="AZ171" s="54"/>
      <c r="BA171" s="54"/>
      <c r="BB171" s="54"/>
      <c r="BC171" s="54"/>
      <c r="BD171" s="54"/>
      <c r="BE171" s="54"/>
      <c r="BF171" s="54"/>
      <c r="BG171" s="54"/>
      <c r="BH171" s="54"/>
      <c r="BI171" s="54"/>
      <c r="BJ171" s="54"/>
      <c r="BK171" s="54"/>
      <c r="BL171" s="54"/>
      <c r="BM171" s="54"/>
      <c r="BN171" s="54"/>
      <c r="BO171" s="54"/>
      <c r="BP171" s="54"/>
      <c r="BQ171" s="54"/>
      <c r="BR171" s="54"/>
      <c r="BS171" s="54"/>
      <c r="BT171" s="54"/>
      <c r="BU171" s="54"/>
      <c r="BV171" s="54"/>
      <c r="BW171" s="54"/>
      <c r="BX171" s="54"/>
      <c r="BY171" s="54"/>
      <c r="BZ171" s="54"/>
      <c r="CA171" s="54"/>
    </row>
    <row r="172" spans="5:79" x14ac:dyDescent="0.25"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  <c r="AJ172" s="54"/>
      <c r="AK172" s="54"/>
      <c r="AL172" s="54"/>
      <c r="AM172" s="54"/>
      <c r="AN172" s="54"/>
      <c r="AO172" s="54"/>
      <c r="AP172" s="54"/>
      <c r="AQ172" s="54"/>
      <c r="AR172" s="54"/>
      <c r="AS172" s="54"/>
      <c r="AT172" s="54"/>
      <c r="AU172" s="54"/>
      <c r="AV172" s="54"/>
      <c r="AW172" s="54"/>
      <c r="AX172" s="54"/>
      <c r="AY172" s="54"/>
      <c r="AZ172" s="54"/>
      <c r="BA172" s="54"/>
      <c r="BB172" s="54"/>
      <c r="BC172" s="54"/>
      <c r="BD172" s="54"/>
      <c r="BE172" s="54"/>
      <c r="BF172" s="54"/>
      <c r="BG172" s="54"/>
      <c r="BH172" s="54"/>
      <c r="BI172" s="54"/>
      <c r="BJ172" s="54"/>
      <c r="BK172" s="54"/>
      <c r="BL172" s="54"/>
      <c r="BM172" s="54"/>
      <c r="BN172" s="54"/>
      <c r="BO172" s="54"/>
      <c r="BP172" s="54"/>
      <c r="BQ172" s="54"/>
      <c r="BR172" s="54"/>
      <c r="BS172" s="54"/>
      <c r="BT172" s="54"/>
      <c r="BU172" s="54"/>
      <c r="BV172" s="54"/>
      <c r="BW172" s="54"/>
      <c r="BX172" s="54"/>
      <c r="BY172" s="54"/>
      <c r="BZ172" s="54"/>
      <c r="CA172" s="54"/>
    </row>
    <row r="173" spans="5:79" x14ac:dyDescent="0.25"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4"/>
      <c r="AK173" s="54"/>
      <c r="AL173" s="54"/>
      <c r="AM173" s="54"/>
      <c r="AN173" s="54"/>
      <c r="AO173" s="54"/>
      <c r="AP173" s="54"/>
      <c r="AQ173" s="54"/>
      <c r="AR173" s="54"/>
      <c r="AS173" s="54"/>
      <c r="AT173" s="54"/>
      <c r="AU173" s="54"/>
      <c r="AV173" s="54"/>
      <c r="AW173" s="54"/>
      <c r="AX173" s="54"/>
      <c r="AY173" s="54"/>
      <c r="AZ173" s="54"/>
      <c r="BA173" s="54"/>
      <c r="BB173" s="54"/>
      <c r="BC173" s="54"/>
      <c r="BD173" s="54"/>
      <c r="BE173" s="54"/>
      <c r="BF173" s="54"/>
      <c r="BG173" s="54"/>
      <c r="BH173" s="54"/>
      <c r="BI173" s="54"/>
      <c r="BJ173" s="54"/>
      <c r="BK173" s="54"/>
      <c r="BL173" s="54"/>
      <c r="BM173" s="54"/>
      <c r="BN173" s="54"/>
      <c r="BO173" s="54"/>
      <c r="BP173" s="54"/>
      <c r="BQ173" s="54"/>
      <c r="BR173" s="54"/>
      <c r="BS173" s="54"/>
      <c r="BT173" s="54"/>
      <c r="BU173" s="54"/>
      <c r="BV173" s="54"/>
      <c r="BW173" s="54"/>
      <c r="BX173" s="54"/>
      <c r="BY173" s="54"/>
      <c r="BZ173" s="54"/>
      <c r="CA173" s="54"/>
    </row>
    <row r="174" spans="5:79" x14ac:dyDescent="0.25"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  <c r="AJ174" s="54"/>
      <c r="AK174" s="54"/>
      <c r="AL174" s="54"/>
      <c r="AM174" s="54"/>
      <c r="AN174" s="54"/>
      <c r="AO174" s="54"/>
      <c r="AP174" s="54"/>
      <c r="AQ174" s="54"/>
      <c r="AR174" s="54"/>
      <c r="AS174" s="54"/>
      <c r="AT174" s="54"/>
      <c r="AU174" s="54"/>
      <c r="AV174" s="54"/>
      <c r="AW174" s="54"/>
      <c r="AX174" s="54"/>
      <c r="AY174" s="54"/>
      <c r="AZ174" s="54"/>
      <c r="BA174" s="54"/>
      <c r="BB174" s="54"/>
      <c r="BC174" s="54"/>
      <c r="BD174" s="54"/>
      <c r="BE174" s="54"/>
      <c r="BF174" s="54"/>
      <c r="BG174" s="54"/>
      <c r="BH174" s="54"/>
      <c r="BI174" s="54"/>
      <c r="BJ174" s="54"/>
      <c r="BK174" s="54"/>
      <c r="BL174" s="54"/>
      <c r="BM174" s="54"/>
      <c r="BN174" s="54"/>
      <c r="BO174" s="54"/>
      <c r="BP174" s="54"/>
      <c r="BQ174" s="54"/>
      <c r="BR174" s="54"/>
      <c r="BS174" s="54"/>
      <c r="BT174" s="54"/>
      <c r="BU174" s="54"/>
      <c r="BV174" s="54"/>
      <c r="BW174" s="54"/>
      <c r="BX174" s="54"/>
      <c r="BY174" s="54"/>
      <c r="BZ174" s="54"/>
      <c r="CA174" s="54"/>
    </row>
  </sheetData>
  <autoFilter ref="C4:L99"/>
  <mergeCells count="11">
    <mergeCell ref="N1:P1"/>
    <mergeCell ref="A2:P2"/>
    <mergeCell ref="M3:N3"/>
    <mergeCell ref="O3:P3"/>
    <mergeCell ref="E3:F3"/>
    <mergeCell ref="G3:H3"/>
    <mergeCell ref="I3:J3"/>
    <mergeCell ref="B3:B4"/>
    <mergeCell ref="A3:A4"/>
    <mergeCell ref="C3:D3"/>
    <mergeCell ref="K3:L3"/>
  </mergeCells>
  <printOptions horizontalCentered="1"/>
  <pageMargins left="0.11811023622047245" right="0.11811023622047245" top="0.11811023622047245" bottom="0.11811023622047245" header="7.874015748031496E-2" footer="7.874015748031496E-2"/>
  <pageSetup paperSize="9" scale="70" fitToHeight="0" orientation="landscape" r:id="rId1"/>
  <rowBreaks count="4" manualBreakCount="4">
    <brk id="20" max="17" man="1"/>
    <brk id="42" max="17" man="1"/>
    <brk id="62" max="17" man="1"/>
    <brk id="104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2"/>
  <sheetViews>
    <sheetView workbookViewId="0">
      <selection activeCell="A2" sqref="A2"/>
    </sheetView>
  </sheetViews>
  <sheetFormatPr defaultRowHeight="15" x14ac:dyDescent="0.25"/>
  <cols>
    <col min="1" max="1" width="33.28515625" customWidth="1"/>
    <col min="2" max="2" width="17.140625" customWidth="1"/>
  </cols>
  <sheetData>
    <row r="1" spans="1:71" x14ac:dyDescent="0.25">
      <c r="A1" s="7" t="s">
        <v>515</v>
      </c>
      <c r="B1" s="7" t="s">
        <v>204</v>
      </c>
      <c r="C1" s="7" t="s">
        <v>205</v>
      </c>
      <c r="D1" s="7" t="s">
        <v>243</v>
      </c>
      <c r="E1" s="7" t="s">
        <v>206</v>
      </c>
      <c r="F1" s="7" t="s">
        <v>244</v>
      </c>
      <c r="G1" s="7" t="s">
        <v>8</v>
      </c>
      <c r="H1" s="7" t="s">
        <v>9</v>
      </c>
      <c r="I1" s="7" t="s">
        <v>10</v>
      </c>
      <c r="J1" s="7" t="s">
        <v>11</v>
      </c>
      <c r="K1" s="7" t="s">
        <v>245</v>
      </c>
      <c r="L1" s="7" t="s">
        <v>209</v>
      </c>
      <c r="M1" s="7" t="s">
        <v>15</v>
      </c>
      <c r="N1" s="7" t="s">
        <v>210</v>
      </c>
      <c r="O1" s="7" t="s">
        <v>246</v>
      </c>
      <c r="P1" s="7" t="s">
        <v>211</v>
      </c>
      <c r="Q1" s="7" t="s">
        <v>212</v>
      </c>
      <c r="R1" s="7" t="s">
        <v>213</v>
      </c>
      <c r="S1" s="7" t="s">
        <v>214</v>
      </c>
      <c r="T1" s="7" t="s">
        <v>215</v>
      </c>
      <c r="U1" s="7" t="s">
        <v>216</v>
      </c>
      <c r="V1" s="7" t="s">
        <v>217</v>
      </c>
      <c r="W1" s="7" t="s">
        <v>218</v>
      </c>
      <c r="X1" s="7" t="s">
        <v>219</v>
      </c>
      <c r="Y1" s="7" t="s">
        <v>46</v>
      </c>
      <c r="Z1" s="7" t="s">
        <v>247</v>
      </c>
      <c r="AA1" s="7" t="s">
        <v>220</v>
      </c>
      <c r="AB1" s="7" t="s">
        <v>47</v>
      </c>
      <c r="AC1" s="7" t="s">
        <v>48</v>
      </c>
      <c r="AD1" s="7" t="s">
        <v>67</v>
      </c>
      <c r="AE1" s="7" t="s">
        <v>221</v>
      </c>
      <c r="AF1" s="7" t="s">
        <v>222</v>
      </c>
      <c r="AG1" s="7" t="s">
        <v>52</v>
      </c>
      <c r="AH1" s="7" t="s">
        <v>223</v>
      </c>
      <c r="AI1" s="7" t="s">
        <v>224</v>
      </c>
      <c r="AJ1" s="7" t="s">
        <v>225</v>
      </c>
      <c r="AK1" s="7" t="s">
        <v>226</v>
      </c>
      <c r="AL1" s="7" t="s">
        <v>54</v>
      </c>
      <c r="AM1" s="7" t="s">
        <v>227</v>
      </c>
      <c r="AN1" s="7" t="s">
        <v>55</v>
      </c>
      <c r="AO1" s="7" t="s">
        <v>228</v>
      </c>
      <c r="AP1" s="7" t="s">
        <v>71</v>
      </c>
      <c r="AQ1" s="7" t="s">
        <v>72</v>
      </c>
      <c r="AR1" s="7" t="s">
        <v>73</v>
      </c>
      <c r="AS1" s="7" t="s">
        <v>248</v>
      </c>
      <c r="AT1" s="7" t="s">
        <v>229</v>
      </c>
      <c r="AU1" s="7" t="s">
        <v>75</v>
      </c>
      <c r="AV1" s="7" t="s">
        <v>230</v>
      </c>
      <c r="AW1" s="7" t="s">
        <v>231</v>
      </c>
      <c r="AX1" s="7" t="s">
        <v>232</v>
      </c>
      <c r="AY1" s="7" t="s">
        <v>233</v>
      </c>
      <c r="AZ1" s="7" t="s">
        <v>234</v>
      </c>
      <c r="BA1" s="7" t="s">
        <v>78</v>
      </c>
      <c r="BB1" s="7" t="s">
        <v>235</v>
      </c>
      <c r="BC1" s="7" t="s">
        <v>79</v>
      </c>
      <c r="BD1" s="7" t="s">
        <v>236</v>
      </c>
      <c r="BE1" s="7" t="s">
        <v>237</v>
      </c>
      <c r="BF1" s="7" t="s">
        <v>238</v>
      </c>
      <c r="BG1" s="7" t="s">
        <v>83</v>
      </c>
      <c r="BH1" s="7" t="s">
        <v>239</v>
      </c>
      <c r="BI1" s="7" t="s">
        <v>85</v>
      </c>
      <c r="BJ1" s="7" t="s">
        <v>240</v>
      </c>
      <c r="BK1" s="7" t="s">
        <v>241</v>
      </c>
      <c r="BL1" s="7" t="s">
        <v>87</v>
      </c>
      <c r="BM1" s="7" t="s">
        <v>242</v>
      </c>
      <c r="BN1" s="7" t="s">
        <v>89</v>
      </c>
      <c r="BO1" s="7" t="s">
        <v>90</v>
      </c>
      <c r="BP1" s="7" t="s">
        <v>91</v>
      </c>
      <c r="BQ1" s="7" t="s">
        <v>94</v>
      </c>
      <c r="BR1" s="7" t="s">
        <v>92</v>
      </c>
      <c r="BS1" s="7" t="s">
        <v>95</v>
      </c>
    </row>
    <row r="2" spans="1:71" x14ac:dyDescent="0.25">
      <c r="A2" t="s">
        <v>203</v>
      </c>
      <c r="B2">
        <v>36</v>
      </c>
      <c r="C2">
        <v>18</v>
      </c>
      <c r="D2">
        <v>1</v>
      </c>
      <c r="E2">
        <v>47</v>
      </c>
      <c r="F2">
        <v>48</v>
      </c>
      <c r="G2">
        <v>2</v>
      </c>
      <c r="H2">
        <v>5</v>
      </c>
      <c r="I2">
        <v>18</v>
      </c>
      <c r="J2">
        <v>3</v>
      </c>
      <c r="K2">
        <v>1</v>
      </c>
      <c r="L2">
        <v>3</v>
      </c>
      <c r="M2">
        <v>3</v>
      </c>
      <c r="N2">
        <v>7</v>
      </c>
      <c r="O2">
        <v>3</v>
      </c>
      <c r="P2">
        <v>2</v>
      </c>
      <c r="Q2">
        <v>6</v>
      </c>
      <c r="R2">
        <v>4</v>
      </c>
      <c r="S2">
        <v>13</v>
      </c>
      <c r="T2">
        <v>4</v>
      </c>
      <c r="U2">
        <v>1</v>
      </c>
      <c r="V2">
        <v>54</v>
      </c>
      <c r="W2">
        <v>2</v>
      </c>
      <c r="X2">
        <v>12</v>
      </c>
      <c r="Y2">
        <v>16</v>
      </c>
      <c r="Z2">
        <v>1</v>
      </c>
      <c r="AA2">
        <v>3</v>
      </c>
      <c r="AB2">
        <v>3</v>
      </c>
      <c r="AC2">
        <v>87</v>
      </c>
      <c r="AD2">
        <v>34</v>
      </c>
      <c r="AE2">
        <v>12</v>
      </c>
      <c r="AF2">
        <v>1</v>
      </c>
      <c r="AG2">
        <v>2</v>
      </c>
      <c r="AH2">
        <v>1</v>
      </c>
      <c r="AI2">
        <v>39</v>
      </c>
      <c r="AJ2">
        <v>6</v>
      </c>
      <c r="AK2">
        <v>7</v>
      </c>
      <c r="AL2">
        <v>2</v>
      </c>
      <c r="AM2">
        <v>2</v>
      </c>
      <c r="AN2">
        <v>1</v>
      </c>
      <c r="AO2">
        <v>3</v>
      </c>
      <c r="AP2">
        <v>6</v>
      </c>
      <c r="AQ2">
        <v>2</v>
      </c>
      <c r="AR2">
        <v>5</v>
      </c>
      <c r="AS2">
        <v>1</v>
      </c>
      <c r="AT2">
        <v>2</v>
      </c>
      <c r="AU2">
        <v>1</v>
      </c>
      <c r="AV2">
        <v>1</v>
      </c>
      <c r="AW2">
        <v>3</v>
      </c>
      <c r="AX2">
        <v>8</v>
      </c>
      <c r="AY2">
        <v>3</v>
      </c>
      <c r="AZ2">
        <v>90</v>
      </c>
      <c r="BA2">
        <v>8</v>
      </c>
      <c r="BB2">
        <v>16</v>
      </c>
      <c r="BC2">
        <v>65</v>
      </c>
      <c r="BD2">
        <v>1</v>
      </c>
      <c r="BE2">
        <v>21</v>
      </c>
      <c r="BF2">
        <v>20</v>
      </c>
      <c r="BG2">
        <v>41</v>
      </c>
      <c r="BH2">
        <v>4</v>
      </c>
      <c r="BI2">
        <v>3</v>
      </c>
      <c r="BJ2">
        <v>18</v>
      </c>
      <c r="BK2">
        <v>24</v>
      </c>
      <c r="BL2">
        <v>8</v>
      </c>
      <c r="BM2">
        <v>4</v>
      </c>
      <c r="BN2">
        <v>39</v>
      </c>
      <c r="BO2">
        <v>51</v>
      </c>
      <c r="BP2">
        <v>5</v>
      </c>
      <c r="BQ2">
        <v>44</v>
      </c>
      <c r="BR2">
        <v>2</v>
      </c>
      <c r="BS2">
        <v>23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workbookViewId="0">
      <selection activeCell="D67" sqref="D67"/>
    </sheetView>
  </sheetViews>
  <sheetFormatPr defaultRowHeight="15" x14ac:dyDescent="0.25"/>
  <cols>
    <col min="2" max="2" width="30.7109375" customWidth="1"/>
    <col min="3" max="3" width="50.42578125" customWidth="1"/>
    <col min="5" max="5" width="30.42578125" customWidth="1"/>
    <col min="6" max="6" width="27.28515625" style="32" customWidth="1"/>
  </cols>
  <sheetData>
    <row r="1" spans="1:6" ht="63.75" thickBot="1" x14ac:dyDescent="0.3">
      <c r="A1" s="19" t="s">
        <v>0</v>
      </c>
      <c r="B1" s="21" t="s">
        <v>1</v>
      </c>
      <c r="C1" s="21" t="s">
        <v>249</v>
      </c>
      <c r="D1" s="21" t="s">
        <v>250</v>
      </c>
      <c r="E1" s="8" t="s">
        <v>251</v>
      </c>
      <c r="F1" s="21" t="s">
        <v>252</v>
      </c>
    </row>
    <row r="2" spans="1:6" ht="15" customHeight="1" x14ac:dyDescent="0.25">
      <c r="A2" s="19" t="s">
        <v>96</v>
      </c>
      <c r="B2" s="21" t="s">
        <v>2</v>
      </c>
      <c r="C2" s="21" t="s">
        <v>253</v>
      </c>
      <c r="D2" s="33" t="s">
        <v>479</v>
      </c>
      <c r="E2" s="21" t="s">
        <v>254</v>
      </c>
      <c r="F2">
        <v>150</v>
      </c>
    </row>
    <row r="3" spans="1:6" ht="32.25" thickBot="1" x14ac:dyDescent="0.3">
      <c r="A3" s="20" t="s">
        <v>97</v>
      </c>
      <c r="B3" s="9" t="s">
        <v>3</v>
      </c>
      <c r="C3" s="9" t="s">
        <v>255</v>
      </c>
      <c r="D3" s="30" t="s">
        <v>480</v>
      </c>
      <c r="E3" s="9" t="s">
        <v>254</v>
      </c>
      <c r="F3">
        <v>80</v>
      </c>
    </row>
    <row r="4" spans="1:6" ht="15" customHeight="1" x14ac:dyDescent="0.25">
      <c r="A4" s="19" t="s">
        <v>98</v>
      </c>
      <c r="B4" s="21" t="s">
        <v>4</v>
      </c>
      <c r="C4" s="21" t="s">
        <v>256</v>
      </c>
      <c r="D4" s="33" t="s">
        <v>197</v>
      </c>
      <c r="E4" s="21" t="s">
        <v>254</v>
      </c>
      <c r="F4">
        <v>1</v>
      </c>
    </row>
    <row r="5" spans="1:6" ht="32.25" thickBot="1" x14ac:dyDescent="0.3">
      <c r="A5" s="20" t="s">
        <v>99</v>
      </c>
      <c r="B5" s="9" t="s">
        <v>5</v>
      </c>
      <c r="C5" s="9" t="s">
        <v>257</v>
      </c>
      <c r="D5" s="30" t="s">
        <v>481</v>
      </c>
      <c r="E5" s="9" t="s">
        <v>254</v>
      </c>
      <c r="F5">
        <v>210</v>
      </c>
    </row>
    <row r="6" spans="1:6" ht="16.5" thickBot="1" x14ac:dyDescent="0.3">
      <c r="A6" s="20" t="s">
        <v>100</v>
      </c>
      <c r="B6" s="9" t="s">
        <v>6</v>
      </c>
      <c r="C6" s="9" t="s">
        <v>258</v>
      </c>
      <c r="D6" s="30" t="s">
        <v>482</v>
      </c>
      <c r="E6" s="9" t="s">
        <v>254</v>
      </c>
      <c r="F6">
        <v>104</v>
      </c>
    </row>
    <row r="7" spans="1:6" ht="16.5" thickBot="1" x14ac:dyDescent="0.3">
      <c r="A7" s="20" t="s">
        <v>101</v>
      </c>
      <c r="B7" s="9" t="s">
        <v>8</v>
      </c>
      <c r="C7" s="9" t="s">
        <v>259</v>
      </c>
      <c r="D7" s="30" t="s">
        <v>190</v>
      </c>
      <c r="E7" s="9" t="s">
        <v>254</v>
      </c>
      <c r="F7">
        <v>5</v>
      </c>
    </row>
    <row r="8" spans="1:6" ht="32.25" thickBot="1" x14ac:dyDescent="0.3">
      <c r="A8" s="20" t="s">
        <v>102</v>
      </c>
      <c r="B8" s="9" t="s">
        <v>9</v>
      </c>
      <c r="C8" s="9" t="s">
        <v>260</v>
      </c>
      <c r="D8" s="30" t="s">
        <v>201</v>
      </c>
      <c r="E8" s="9" t="s">
        <v>254</v>
      </c>
      <c r="F8">
        <v>25</v>
      </c>
    </row>
    <row r="9" spans="1:6" ht="32.25" thickBot="1" x14ac:dyDescent="0.3">
      <c r="A9" s="20" t="s">
        <v>103</v>
      </c>
      <c r="B9" s="9" t="s">
        <v>10</v>
      </c>
      <c r="C9" s="9" t="s">
        <v>261</v>
      </c>
      <c r="D9" s="30" t="s">
        <v>483</v>
      </c>
      <c r="E9" s="9" t="s">
        <v>254</v>
      </c>
      <c r="F9">
        <v>85</v>
      </c>
    </row>
    <row r="10" spans="1:6" ht="15" customHeight="1" x14ac:dyDescent="0.25">
      <c r="A10" s="19" t="s">
        <v>104</v>
      </c>
      <c r="B10" s="23" t="s">
        <v>11</v>
      </c>
      <c r="C10" s="23" t="s">
        <v>262</v>
      </c>
      <c r="D10" s="33" t="s">
        <v>197</v>
      </c>
      <c r="E10" s="21" t="s">
        <v>254</v>
      </c>
      <c r="F10">
        <v>4</v>
      </c>
    </row>
    <row r="11" spans="1:6" ht="16.5" thickBot="1" x14ac:dyDescent="0.3">
      <c r="A11" s="20" t="s">
        <v>105</v>
      </c>
      <c r="B11" s="9" t="s">
        <v>14</v>
      </c>
      <c r="C11" s="9" t="s">
        <v>263</v>
      </c>
      <c r="D11" s="30" t="s">
        <v>190</v>
      </c>
      <c r="E11" s="9" t="s">
        <v>254</v>
      </c>
      <c r="F11">
        <v>5</v>
      </c>
    </row>
    <row r="12" spans="1:6" ht="32.25" thickBot="1" x14ac:dyDescent="0.3">
      <c r="A12" s="20" t="s">
        <v>106</v>
      </c>
      <c r="B12" s="9" t="s">
        <v>264</v>
      </c>
      <c r="C12" s="9" t="s">
        <v>265</v>
      </c>
      <c r="D12" s="30" t="s">
        <v>198</v>
      </c>
      <c r="E12" s="9" t="s">
        <v>254</v>
      </c>
      <c r="F12">
        <v>20</v>
      </c>
    </row>
    <row r="13" spans="1:6" ht="32.25" thickBot="1" x14ac:dyDescent="0.3">
      <c r="A13" s="20" t="s">
        <v>107</v>
      </c>
      <c r="B13" s="9" t="s">
        <v>15</v>
      </c>
      <c r="C13" s="9" t="s">
        <v>266</v>
      </c>
      <c r="D13" s="30" t="s">
        <v>191</v>
      </c>
      <c r="E13" s="9" t="s">
        <v>254</v>
      </c>
      <c r="F13">
        <v>11</v>
      </c>
    </row>
    <row r="14" spans="1:6" ht="32.25" thickBot="1" x14ac:dyDescent="0.3">
      <c r="A14" s="20" t="s">
        <v>108</v>
      </c>
      <c r="B14" s="9" t="s">
        <v>267</v>
      </c>
      <c r="C14" s="9" t="s">
        <v>268</v>
      </c>
      <c r="D14" s="30" t="s">
        <v>191</v>
      </c>
      <c r="E14" s="9" t="s">
        <v>254</v>
      </c>
      <c r="F14">
        <v>40</v>
      </c>
    </row>
    <row r="15" spans="1:6" ht="15" customHeight="1" x14ac:dyDescent="0.25">
      <c r="A15" s="19" t="s">
        <v>109</v>
      </c>
      <c r="B15" s="21" t="s">
        <v>269</v>
      </c>
      <c r="C15" s="21" t="s">
        <v>270</v>
      </c>
      <c r="D15" s="33" t="s">
        <v>191</v>
      </c>
      <c r="E15" s="21" t="s">
        <v>254</v>
      </c>
      <c r="F15">
        <v>10</v>
      </c>
    </row>
    <row r="16" spans="1:6" ht="32.25" thickBot="1" x14ac:dyDescent="0.3">
      <c r="A16" s="20" t="s">
        <v>110</v>
      </c>
      <c r="B16" s="9" t="s">
        <v>27</v>
      </c>
      <c r="C16" s="9" t="s">
        <v>271</v>
      </c>
      <c r="D16" s="30" t="s">
        <v>195</v>
      </c>
      <c r="E16" s="9" t="s">
        <v>254</v>
      </c>
      <c r="F16">
        <v>15</v>
      </c>
    </row>
    <row r="17" spans="1:6" ht="32.25" thickBot="1" x14ac:dyDescent="0.3">
      <c r="A17" s="20" t="s">
        <v>111</v>
      </c>
      <c r="B17" s="9" t="s">
        <v>272</v>
      </c>
      <c r="C17" s="9" t="s">
        <v>273</v>
      </c>
      <c r="D17" s="30" t="s">
        <v>484</v>
      </c>
      <c r="E17" s="9" t="s">
        <v>254</v>
      </c>
      <c r="F17">
        <v>23</v>
      </c>
    </row>
    <row r="18" spans="1:6" ht="48" thickBot="1" x14ac:dyDescent="0.3">
      <c r="A18" s="20" t="s">
        <v>112</v>
      </c>
      <c r="B18" s="9" t="s">
        <v>274</v>
      </c>
      <c r="C18" s="9" t="s">
        <v>275</v>
      </c>
      <c r="D18" s="30" t="s">
        <v>485</v>
      </c>
      <c r="E18" s="9" t="s">
        <v>254</v>
      </c>
      <c r="F18">
        <v>25</v>
      </c>
    </row>
    <row r="19" spans="1:6" ht="48" thickBot="1" x14ac:dyDescent="0.3">
      <c r="A19" s="22" t="s">
        <v>113</v>
      </c>
      <c r="B19" s="9" t="s">
        <v>276</v>
      </c>
      <c r="C19" s="9" t="s">
        <v>277</v>
      </c>
      <c r="D19" s="30" t="s">
        <v>486</v>
      </c>
      <c r="E19" s="9" t="s">
        <v>254</v>
      </c>
      <c r="F19">
        <v>65</v>
      </c>
    </row>
    <row r="20" spans="1:6" ht="32.25" thickBot="1" x14ac:dyDescent="0.3">
      <c r="A20" s="22" t="s">
        <v>114</v>
      </c>
      <c r="B20" s="9" t="s">
        <v>18</v>
      </c>
      <c r="C20" s="9" t="s">
        <v>278</v>
      </c>
      <c r="D20" s="30" t="s">
        <v>193</v>
      </c>
      <c r="E20" s="9" t="s">
        <v>254</v>
      </c>
      <c r="F20">
        <v>10</v>
      </c>
    </row>
    <row r="21" spans="1:6" ht="15" customHeight="1" x14ac:dyDescent="0.25">
      <c r="A21" s="21" t="s">
        <v>115</v>
      </c>
      <c r="B21" s="21" t="s">
        <v>279</v>
      </c>
      <c r="C21" s="21" t="s">
        <v>280</v>
      </c>
      <c r="D21" s="33" t="s">
        <v>191</v>
      </c>
      <c r="E21" s="21" t="s">
        <v>254</v>
      </c>
      <c r="F21">
        <v>10</v>
      </c>
    </row>
    <row r="22" spans="1:6" ht="32.25" thickBot="1" x14ac:dyDescent="0.3">
      <c r="A22" s="22" t="s">
        <v>116</v>
      </c>
      <c r="B22" s="9" t="s">
        <v>281</v>
      </c>
      <c r="C22" s="9" t="s">
        <v>282</v>
      </c>
      <c r="D22" s="30" t="s">
        <v>487</v>
      </c>
      <c r="E22" s="9" t="s">
        <v>254</v>
      </c>
      <c r="F22">
        <v>221</v>
      </c>
    </row>
    <row r="23" spans="1:6" ht="32.25" thickBot="1" x14ac:dyDescent="0.3">
      <c r="A23" s="22" t="s">
        <v>117</v>
      </c>
      <c r="B23" s="9" t="s">
        <v>283</v>
      </c>
      <c r="C23" s="9" t="s">
        <v>284</v>
      </c>
      <c r="D23" s="30" t="s">
        <v>191</v>
      </c>
      <c r="E23" s="9" t="s">
        <v>254</v>
      </c>
      <c r="F23">
        <v>5</v>
      </c>
    </row>
    <row r="24" spans="1:6" ht="48" thickBot="1" x14ac:dyDescent="0.3">
      <c r="A24" s="22" t="s">
        <v>118</v>
      </c>
      <c r="B24" s="9" t="s">
        <v>61</v>
      </c>
      <c r="C24" s="9" t="s">
        <v>285</v>
      </c>
      <c r="D24" s="30" t="s">
        <v>193</v>
      </c>
      <c r="E24" s="9" t="s">
        <v>254</v>
      </c>
      <c r="F24">
        <v>10</v>
      </c>
    </row>
    <row r="25" spans="1:6" ht="32.25" thickBot="1" x14ac:dyDescent="0.3">
      <c r="A25" s="22" t="s">
        <v>119</v>
      </c>
      <c r="B25" s="9" t="s">
        <v>65</v>
      </c>
      <c r="C25" s="9" t="s">
        <v>286</v>
      </c>
      <c r="D25" s="30" t="s">
        <v>488</v>
      </c>
      <c r="E25" s="9" t="s">
        <v>254</v>
      </c>
      <c r="F25">
        <v>51</v>
      </c>
    </row>
    <row r="26" spans="1:6" ht="32.25" thickBot="1" x14ac:dyDescent="0.3">
      <c r="A26" s="22" t="s">
        <v>120</v>
      </c>
      <c r="B26" s="9" t="s">
        <v>46</v>
      </c>
      <c r="C26" s="9" t="s">
        <v>287</v>
      </c>
      <c r="D26" s="30" t="s">
        <v>489</v>
      </c>
      <c r="E26" s="9" t="s">
        <v>254</v>
      </c>
      <c r="F26">
        <v>80</v>
      </c>
    </row>
    <row r="27" spans="1:6" ht="48" thickBot="1" x14ac:dyDescent="0.3">
      <c r="A27" s="22" t="s">
        <v>121</v>
      </c>
      <c r="B27" s="9" t="s">
        <v>288</v>
      </c>
      <c r="C27" s="9" t="s">
        <v>289</v>
      </c>
      <c r="D27" s="30" t="s">
        <v>200</v>
      </c>
      <c r="E27" s="9" t="s">
        <v>254</v>
      </c>
      <c r="F27">
        <v>5</v>
      </c>
    </row>
    <row r="28" spans="1:6" ht="32.25" thickBot="1" x14ac:dyDescent="0.3">
      <c r="A28" s="22" t="s">
        <v>122</v>
      </c>
      <c r="B28" s="9" t="s">
        <v>290</v>
      </c>
      <c r="C28" s="9" t="s">
        <v>291</v>
      </c>
      <c r="D28" s="30" t="s">
        <v>490</v>
      </c>
      <c r="E28" s="9" t="s">
        <v>254</v>
      </c>
      <c r="F28">
        <v>21</v>
      </c>
    </row>
    <row r="29" spans="1:6" ht="16.5" thickBot="1" x14ac:dyDescent="0.3">
      <c r="A29" s="22" t="s">
        <v>123</v>
      </c>
      <c r="B29" s="9" t="s">
        <v>47</v>
      </c>
      <c r="C29" s="9" t="s">
        <v>292</v>
      </c>
      <c r="D29" s="30" t="s">
        <v>491</v>
      </c>
      <c r="E29" s="9" t="s">
        <v>254</v>
      </c>
      <c r="F29">
        <v>15</v>
      </c>
    </row>
    <row r="30" spans="1:6" ht="32.25" thickBot="1" x14ac:dyDescent="0.3">
      <c r="A30" s="22" t="s">
        <v>124</v>
      </c>
      <c r="B30" s="9" t="s">
        <v>48</v>
      </c>
      <c r="C30" s="9" t="s">
        <v>293</v>
      </c>
      <c r="D30" s="30" t="s">
        <v>492</v>
      </c>
      <c r="E30" s="9" t="s">
        <v>254</v>
      </c>
      <c r="F30">
        <v>380</v>
      </c>
    </row>
    <row r="31" spans="1:6" ht="30.75" thickBot="1" x14ac:dyDescent="0.3">
      <c r="A31" s="22" t="s">
        <v>125</v>
      </c>
      <c r="B31" s="18" t="s">
        <v>67</v>
      </c>
      <c r="C31" s="9" t="s">
        <v>294</v>
      </c>
      <c r="D31" s="30" t="s">
        <v>493</v>
      </c>
      <c r="E31" s="9" t="s">
        <v>254</v>
      </c>
      <c r="F31">
        <v>141</v>
      </c>
    </row>
    <row r="32" spans="1:6" ht="16.5" thickBot="1" x14ac:dyDescent="0.3">
      <c r="A32" s="22" t="s">
        <v>126</v>
      </c>
      <c r="B32" s="9" t="s">
        <v>295</v>
      </c>
      <c r="C32" s="9" t="s">
        <v>296</v>
      </c>
      <c r="D32" s="30" t="s">
        <v>494</v>
      </c>
      <c r="E32" s="9" t="s">
        <v>254</v>
      </c>
      <c r="F32">
        <v>73</v>
      </c>
    </row>
    <row r="33" spans="1:6" ht="32.25" thickBot="1" x14ac:dyDescent="0.3">
      <c r="A33" s="22" t="s">
        <v>127</v>
      </c>
      <c r="B33" s="9" t="s">
        <v>49</v>
      </c>
      <c r="C33" s="9" t="s">
        <v>297</v>
      </c>
      <c r="D33" s="30" t="s">
        <v>191</v>
      </c>
      <c r="E33" s="9" t="s">
        <v>254</v>
      </c>
      <c r="F33">
        <v>5</v>
      </c>
    </row>
    <row r="34" spans="1:6" ht="32.25" thickBot="1" x14ac:dyDescent="0.3">
      <c r="A34" s="22" t="s">
        <v>128</v>
      </c>
      <c r="B34" s="9" t="s">
        <v>52</v>
      </c>
      <c r="C34" s="9" t="s">
        <v>298</v>
      </c>
      <c r="D34" s="30" t="s">
        <v>194</v>
      </c>
      <c r="E34" s="9" t="s">
        <v>254</v>
      </c>
      <c r="F34">
        <v>5</v>
      </c>
    </row>
    <row r="35" spans="1:6" ht="32.25" thickBot="1" x14ac:dyDescent="0.3">
      <c r="A35" s="22" t="s">
        <v>129</v>
      </c>
      <c r="B35" s="9" t="s">
        <v>299</v>
      </c>
      <c r="C35" s="9" t="s">
        <v>300</v>
      </c>
      <c r="D35" s="30" t="s">
        <v>191</v>
      </c>
      <c r="E35" s="9" t="s">
        <v>254</v>
      </c>
      <c r="F35">
        <v>5</v>
      </c>
    </row>
    <row r="36" spans="1:6" ht="32.25" thickBot="1" x14ac:dyDescent="0.3">
      <c r="A36" s="22" t="s">
        <v>130</v>
      </c>
      <c r="B36" s="9" t="s">
        <v>301</v>
      </c>
      <c r="C36" s="9" t="s">
        <v>302</v>
      </c>
      <c r="D36" s="30" t="s">
        <v>190</v>
      </c>
      <c r="E36" s="9" t="s">
        <v>254</v>
      </c>
      <c r="F36">
        <v>145</v>
      </c>
    </row>
    <row r="37" spans="1:6" ht="32.25" thickBot="1" x14ac:dyDescent="0.3">
      <c r="A37" s="22" t="s">
        <v>131</v>
      </c>
      <c r="B37" s="10" t="s">
        <v>68</v>
      </c>
      <c r="C37" s="10" t="s">
        <v>303</v>
      </c>
      <c r="D37" s="31" t="s">
        <v>190</v>
      </c>
      <c r="E37" s="10" t="s">
        <v>254</v>
      </c>
      <c r="F37">
        <v>25</v>
      </c>
    </row>
    <row r="38" spans="1:6" ht="32.25" thickBot="1" x14ac:dyDescent="0.3">
      <c r="A38" s="22" t="s">
        <v>132</v>
      </c>
      <c r="B38" s="10" t="s">
        <v>226</v>
      </c>
      <c r="C38" s="10" t="s">
        <v>304</v>
      </c>
      <c r="D38" s="31" t="s">
        <v>495</v>
      </c>
      <c r="E38" s="10" t="s">
        <v>305</v>
      </c>
      <c r="F38">
        <v>35</v>
      </c>
    </row>
    <row r="39" spans="1:6" ht="16.5" thickBot="1" x14ac:dyDescent="0.3">
      <c r="A39" s="22" t="s">
        <v>133</v>
      </c>
      <c r="B39" s="9" t="s">
        <v>54</v>
      </c>
      <c r="C39" s="9" t="s">
        <v>306</v>
      </c>
      <c r="D39" s="30" t="s">
        <v>193</v>
      </c>
      <c r="E39" s="9" t="s">
        <v>254</v>
      </c>
      <c r="F39">
        <v>20</v>
      </c>
    </row>
    <row r="40" spans="1:6" ht="32.25" thickBot="1" x14ac:dyDescent="0.3">
      <c r="A40" s="22" t="s">
        <v>134</v>
      </c>
      <c r="B40" s="10" t="s">
        <v>307</v>
      </c>
      <c r="C40" s="10" t="s">
        <v>308</v>
      </c>
      <c r="D40" s="31" t="s">
        <v>193</v>
      </c>
      <c r="E40" s="10" t="s">
        <v>254</v>
      </c>
      <c r="F40">
        <v>10</v>
      </c>
    </row>
    <row r="41" spans="1:6" ht="34.5" customHeight="1" x14ac:dyDescent="0.25">
      <c r="A41" s="21" t="s">
        <v>135</v>
      </c>
      <c r="B41" s="19" t="s">
        <v>55</v>
      </c>
      <c r="C41" s="19" t="s">
        <v>309</v>
      </c>
      <c r="D41" s="35" t="s">
        <v>496</v>
      </c>
      <c r="E41" s="19" t="s">
        <v>310</v>
      </c>
      <c r="F41">
        <v>5</v>
      </c>
    </row>
    <row r="42" spans="1:6" ht="16.5" thickBot="1" x14ac:dyDescent="0.3">
      <c r="A42" s="22" t="s">
        <v>136</v>
      </c>
      <c r="B42" s="9" t="s">
        <v>70</v>
      </c>
      <c r="C42" s="9" t="s">
        <v>311</v>
      </c>
      <c r="D42" s="30" t="s">
        <v>191</v>
      </c>
      <c r="E42" s="9" t="s">
        <v>254</v>
      </c>
      <c r="F42">
        <v>5</v>
      </c>
    </row>
    <row r="43" spans="1:6" ht="32.25" thickBot="1" x14ac:dyDescent="0.3">
      <c r="A43" s="22" t="s">
        <v>137</v>
      </c>
      <c r="B43" s="9" t="s">
        <v>71</v>
      </c>
      <c r="C43" s="9" t="s">
        <v>312</v>
      </c>
      <c r="D43" s="30" t="s">
        <v>497</v>
      </c>
      <c r="E43" s="9" t="s">
        <v>254</v>
      </c>
      <c r="F43">
        <v>37</v>
      </c>
    </row>
    <row r="44" spans="1:6" ht="15" customHeight="1" x14ac:dyDescent="0.25">
      <c r="A44" s="21" t="s">
        <v>138</v>
      </c>
      <c r="B44" s="21" t="s">
        <v>72</v>
      </c>
      <c r="C44" s="21" t="s">
        <v>313</v>
      </c>
      <c r="D44" s="33" t="s">
        <v>194</v>
      </c>
      <c r="E44" s="21" t="s">
        <v>254</v>
      </c>
      <c r="F44">
        <v>5</v>
      </c>
    </row>
    <row r="45" spans="1:6" ht="32.25" thickBot="1" x14ac:dyDescent="0.3">
      <c r="A45" s="22" t="s">
        <v>139</v>
      </c>
      <c r="B45" s="9" t="s">
        <v>73</v>
      </c>
      <c r="C45" s="9" t="s">
        <v>314</v>
      </c>
      <c r="D45" s="30" t="s">
        <v>498</v>
      </c>
      <c r="E45" s="9" t="s">
        <v>254</v>
      </c>
      <c r="F45">
        <v>12</v>
      </c>
    </row>
    <row r="46" spans="1:6" ht="32.25" thickBot="1" x14ac:dyDescent="0.3">
      <c r="A46" s="22" t="s">
        <v>140</v>
      </c>
      <c r="B46" s="9" t="s">
        <v>315</v>
      </c>
      <c r="C46" s="9" t="s">
        <v>316</v>
      </c>
      <c r="D46" s="30" t="s">
        <v>196</v>
      </c>
      <c r="E46" s="9" t="s">
        <v>254</v>
      </c>
      <c r="F46">
        <v>22</v>
      </c>
    </row>
    <row r="47" spans="1:6" ht="32.25" thickBot="1" x14ac:dyDescent="0.3">
      <c r="A47" s="22" t="s">
        <v>141</v>
      </c>
      <c r="B47" s="9" t="s">
        <v>75</v>
      </c>
      <c r="C47" s="9" t="s">
        <v>317</v>
      </c>
      <c r="D47" s="30" t="s">
        <v>200</v>
      </c>
      <c r="E47" s="9" t="s">
        <v>254</v>
      </c>
      <c r="F47">
        <v>5</v>
      </c>
    </row>
    <row r="48" spans="1:6" ht="32.25" thickBot="1" x14ac:dyDescent="0.3">
      <c r="A48" s="22" t="s">
        <v>142</v>
      </c>
      <c r="B48" s="9" t="s">
        <v>76</v>
      </c>
      <c r="C48" s="9" t="s">
        <v>318</v>
      </c>
      <c r="D48" s="30" t="s">
        <v>191</v>
      </c>
      <c r="E48" s="9" t="s">
        <v>254</v>
      </c>
      <c r="F48">
        <v>5</v>
      </c>
    </row>
    <row r="49" spans="1:6" ht="48" thickBot="1" x14ac:dyDescent="0.3">
      <c r="A49" s="22" t="s">
        <v>143</v>
      </c>
      <c r="B49" s="9" t="s">
        <v>319</v>
      </c>
      <c r="C49" s="9" t="s">
        <v>320</v>
      </c>
      <c r="D49" s="30" t="s">
        <v>499</v>
      </c>
      <c r="E49" s="9" t="s">
        <v>254</v>
      </c>
      <c r="F49">
        <v>15</v>
      </c>
    </row>
    <row r="50" spans="1:6" ht="16.5" thickBot="1" x14ac:dyDescent="0.3">
      <c r="A50" s="22" t="s">
        <v>144</v>
      </c>
      <c r="B50" s="9" t="s">
        <v>321</v>
      </c>
      <c r="C50" s="9" t="s">
        <v>322</v>
      </c>
      <c r="D50" s="30" t="s">
        <v>190</v>
      </c>
      <c r="E50" s="9" t="s">
        <v>254</v>
      </c>
      <c r="F50">
        <v>30</v>
      </c>
    </row>
    <row r="51" spans="1:6" ht="32.25" thickBot="1" x14ac:dyDescent="0.3">
      <c r="A51" s="22" t="s">
        <v>145</v>
      </c>
      <c r="B51" s="9" t="s">
        <v>323</v>
      </c>
      <c r="C51" s="9" t="s">
        <v>324</v>
      </c>
      <c r="D51" s="30" t="s">
        <v>499</v>
      </c>
      <c r="E51" s="9" t="s">
        <v>254</v>
      </c>
      <c r="F51">
        <v>15</v>
      </c>
    </row>
    <row r="52" spans="1:6" ht="16.5" thickBot="1" x14ac:dyDescent="0.3">
      <c r="A52" s="22" t="s">
        <v>146</v>
      </c>
      <c r="B52" s="9" t="s">
        <v>77</v>
      </c>
      <c r="C52" s="9" t="s">
        <v>325</v>
      </c>
      <c r="D52" s="30" t="s">
        <v>500</v>
      </c>
      <c r="E52" s="9" t="s">
        <v>254</v>
      </c>
      <c r="F52">
        <v>384</v>
      </c>
    </row>
    <row r="53" spans="1:6" ht="32.25" thickBot="1" x14ac:dyDescent="0.3">
      <c r="A53" s="22" t="s">
        <v>147</v>
      </c>
      <c r="B53" s="9" t="s">
        <v>78</v>
      </c>
      <c r="C53" s="9" t="s">
        <v>326</v>
      </c>
      <c r="D53" s="30" t="s">
        <v>192</v>
      </c>
      <c r="E53" s="9" t="s">
        <v>254</v>
      </c>
      <c r="F53">
        <v>30</v>
      </c>
    </row>
    <row r="54" spans="1:6" ht="16.5" thickBot="1" x14ac:dyDescent="0.3">
      <c r="A54" s="22" t="s">
        <v>148</v>
      </c>
      <c r="B54" s="9" t="s">
        <v>327</v>
      </c>
      <c r="C54" s="9" t="s">
        <v>328</v>
      </c>
      <c r="D54" s="30" t="s">
        <v>501</v>
      </c>
      <c r="E54" s="9" t="s">
        <v>254</v>
      </c>
      <c r="F54">
        <v>45</v>
      </c>
    </row>
    <row r="55" spans="1:6" ht="16.5" thickBot="1" x14ac:dyDescent="0.3">
      <c r="A55" s="22" t="s">
        <v>149</v>
      </c>
      <c r="B55" s="9" t="s">
        <v>79</v>
      </c>
      <c r="C55" s="9" t="s">
        <v>329</v>
      </c>
      <c r="D55" s="30" t="s">
        <v>502</v>
      </c>
      <c r="E55" s="9" t="s">
        <v>254</v>
      </c>
      <c r="F55">
        <v>269</v>
      </c>
    </row>
    <row r="56" spans="1:6" ht="16.5" thickBot="1" x14ac:dyDescent="0.3">
      <c r="A56" s="22" t="s">
        <v>150</v>
      </c>
      <c r="B56" s="9" t="s">
        <v>330</v>
      </c>
      <c r="C56" s="9" t="s">
        <v>331</v>
      </c>
      <c r="D56" s="30" t="s">
        <v>190</v>
      </c>
      <c r="E56" s="9" t="s">
        <v>254</v>
      </c>
      <c r="F56">
        <v>5</v>
      </c>
    </row>
    <row r="57" spans="1:6" ht="32.25" thickBot="1" x14ac:dyDescent="0.3">
      <c r="A57" s="22" t="s">
        <v>151</v>
      </c>
      <c r="B57" s="9" t="s">
        <v>80</v>
      </c>
      <c r="C57" s="9" t="s">
        <v>332</v>
      </c>
      <c r="D57" s="30" t="s">
        <v>503</v>
      </c>
      <c r="E57" s="9" t="s">
        <v>254</v>
      </c>
      <c r="F57">
        <v>74</v>
      </c>
    </row>
    <row r="58" spans="1:6" ht="16.5" thickBot="1" x14ac:dyDescent="0.3">
      <c r="A58" s="22" t="s">
        <v>152</v>
      </c>
      <c r="B58" s="9" t="s">
        <v>81</v>
      </c>
      <c r="C58" s="9" t="s">
        <v>333</v>
      </c>
      <c r="D58" s="30" t="s">
        <v>504</v>
      </c>
      <c r="E58" s="9" t="s">
        <v>254</v>
      </c>
      <c r="F58">
        <v>102</v>
      </c>
    </row>
    <row r="59" spans="1:6" ht="32.25" thickBot="1" x14ac:dyDescent="0.3">
      <c r="A59" s="22" t="s">
        <v>153</v>
      </c>
      <c r="B59" s="9" t="s">
        <v>83</v>
      </c>
      <c r="C59" s="9" t="s">
        <v>334</v>
      </c>
      <c r="D59" s="30" t="s">
        <v>505</v>
      </c>
      <c r="E59" s="9" t="s">
        <v>254</v>
      </c>
      <c r="F59">
        <v>176</v>
      </c>
    </row>
    <row r="60" spans="1:6" ht="32.25" thickBot="1" x14ac:dyDescent="0.3">
      <c r="A60" s="22" t="s">
        <v>154</v>
      </c>
      <c r="B60" s="9" t="s">
        <v>239</v>
      </c>
      <c r="C60" s="9" t="s">
        <v>335</v>
      </c>
      <c r="D60" s="30" t="s">
        <v>200</v>
      </c>
      <c r="E60" s="9" t="s">
        <v>254</v>
      </c>
      <c r="F60">
        <v>10</v>
      </c>
    </row>
    <row r="61" spans="1:6" ht="32.25" thickBot="1" x14ac:dyDescent="0.3">
      <c r="A61" s="22" t="s">
        <v>155</v>
      </c>
      <c r="B61" s="9" t="s">
        <v>85</v>
      </c>
      <c r="C61" s="9" t="s">
        <v>336</v>
      </c>
      <c r="D61" s="30" t="s">
        <v>506</v>
      </c>
      <c r="E61" s="9" t="s">
        <v>254</v>
      </c>
      <c r="F61">
        <v>15</v>
      </c>
    </row>
    <row r="62" spans="1:6" ht="32.25" thickBot="1" x14ac:dyDescent="0.3">
      <c r="A62" s="22" t="s">
        <v>156</v>
      </c>
      <c r="B62" s="9" t="s">
        <v>337</v>
      </c>
      <c r="C62" s="9" t="s">
        <v>338</v>
      </c>
      <c r="D62" s="30" t="s">
        <v>507</v>
      </c>
      <c r="E62" s="9" t="s">
        <v>254</v>
      </c>
      <c r="F62">
        <v>42</v>
      </c>
    </row>
    <row r="63" spans="1:6" ht="32.25" thickBot="1" x14ac:dyDescent="0.3">
      <c r="A63" s="22" t="s">
        <v>157</v>
      </c>
      <c r="B63" s="9" t="s">
        <v>339</v>
      </c>
      <c r="C63" s="9" t="s">
        <v>340</v>
      </c>
      <c r="D63" s="30" t="s">
        <v>508</v>
      </c>
      <c r="E63" s="9" t="s">
        <v>254</v>
      </c>
      <c r="F63">
        <v>79</v>
      </c>
    </row>
    <row r="64" spans="1:6" ht="32.25" thickBot="1" x14ac:dyDescent="0.3">
      <c r="A64" s="22" t="s">
        <v>158</v>
      </c>
      <c r="B64" s="10" t="s">
        <v>87</v>
      </c>
      <c r="C64" s="10" t="s">
        <v>341</v>
      </c>
      <c r="D64" s="31" t="s">
        <v>509</v>
      </c>
      <c r="E64" s="10" t="s">
        <v>254</v>
      </c>
      <c r="F64">
        <v>55</v>
      </c>
    </row>
    <row r="65" spans="1:6" ht="32.25" thickBot="1" x14ac:dyDescent="0.3">
      <c r="A65" s="22" t="s">
        <v>159</v>
      </c>
      <c r="B65" s="9" t="s">
        <v>242</v>
      </c>
      <c r="C65" s="9" t="s">
        <v>342</v>
      </c>
      <c r="D65" s="30" t="s">
        <v>199</v>
      </c>
      <c r="E65" s="9" t="s">
        <v>254</v>
      </c>
      <c r="F65">
        <v>5</v>
      </c>
    </row>
    <row r="66" spans="1:6" ht="15" customHeight="1" x14ac:dyDescent="0.25">
      <c r="A66" s="21" t="s">
        <v>160</v>
      </c>
      <c r="B66" s="21" t="s">
        <v>89</v>
      </c>
      <c r="C66" s="21" t="s">
        <v>343</v>
      </c>
      <c r="D66" s="33" t="s">
        <v>510</v>
      </c>
      <c r="E66" s="21" t="s">
        <v>254</v>
      </c>
      <c r="F66">
        <v>186</v>
      </c>
    </row>
    <row r="67" spans="1:6" ht="16.5" thickBot="1" x14ac:dyDescent="0.3">
      <c r="A67" s="22" t="s">
        <v>161</v>
      </c>
      <c r="B67" s="9" t="s">
        <v>90</v>
      </c>
      <c r="C67" s="9" t="s">
        <v>344</v>
      </c>
      <c r="D67" s="30" t="s">
        <v>511</v>
      </c>
      <c r="E67" s="9" t="s">
        <v>254</v>
      </c>
      <c r="F67">
        <v>209</v>
      </c>
    </row>
    <row r="68" spans="1:6" ht="16.5" thickBot="1" x14ac:dyDescent="0.3">
      <c r="A68" s="20" t="s">
        <v>162</v>
      </c>
      <c r="B68" s="9" t="s">
        <v>91</v>
      </c>
      <c r="C68" s="9" t="s">
        <v>345</v>
      </c>
      <c r="D68" s="30" t="s">
        <v>512</v>
      </c>
      <c r="E68" s="9" t="s">
        <v>254</v>
      </c>
      <c r="F68">
        <v>20</v>
      </c>
    </row>
    <row r="69" spans="1:6" ht="16.5" thickBot="1" x14ac:dyDescent="0.3">
      <c r="A69" s="20" t="s">
        <v>163</v>
      </c>
      <c r="B69" s="10" t="s">
        <v>94</v>
      </c>
      <c r="C69" s="10" t="s">
        <v>346</v>
      </c>
      <c r="D69" s="30" t="s">
        <v>513</v>
      </c>
      <c r="E69" s="10" t="s">
        <v>254</v>
      </c>
      <c r="F69">
        <v>179</v>
      </c>
    </row>
    <row r="70" spans="1:6" ht="32.25" thickBot="1" x14ac:dyDescent="0.3">
      <c r="A70" s="20" t="s">
        <v>164</v>
      </c>
      <c r="B70" s="10" t="s">
        <v>92</v>
      </c>
      <c r="C70" s="10" t="s">
        <v>347</v>
      </c>
      <c r="D70" s="36" t="s">
        <v>199</v>
      </c>
      <c r="E70" s="34" t="s">
        <v>254</v>
      </c>
      <c r="F70">
        <v>10</v>
      </c>
    </row>
    <row r="71" spans="1:6" ht="48" thickBot="1" x14ac:dyDescent="0.3">
      <c r="A71" s="20" t="s">
        <v>165</v>
      </c>
      <c r="B71" s="10" t="s">
        <v>95</v>
      </c>
      <c r="C71" s="10" t="s">
        <v>348</v>
      </c>
      <c r="D71" s="30" t="s">
        <v>514</v>
      </c>
      <c r="E71" s="10" t="s">
        <v>254</v>
      </c>
      <c r="F71">
        <v>150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75"/>
  <sheetViews>
    <sheetView topLeftCell="A51" zoomScale="60" zoomScaleNormal="60" workbookViewId="0">
      <selection activeCell="L15" sqref="L15:M100"/>
    </sheetView>
  </sheetViews>
  <sheetFormatPr defaultRowHeight="15" x14ac:dyDescent="0.25"/>
  <cols>
    <col min="1" max="1" width="4.85546875" style="48" customWidth="1"/>
    <col min="2" max="2" width="29" style="48" customWidth="1"/>
    <col min="3" max="3" width="13.140625" style="46" customWidth="1"/>
    <col min="4" max="4" width="14.7109375" style="46" customWidth="1"/>
    <col min="5" max="5" width="12.85546875" style="46" customWidth="1"/>
    <col min="6" max="6" width="12.7109375" style="46" customWidth="1"/>
    <col min="7" max="7" width="14.5703125" style="46" customWidth="1"/>
    <col min="8" max="8" width="12.5703125" style="46" customWidth="1"/>
    <col min="9" max="9" width="12.28515625" style="46" customWidth="1"/>
    <col min="10" max="10" width="11.7109375" style="46" customWidth="1"/>
    <col min="11" max="11" width="12.5703125" style="46" customWidth="1"/>
    <col min="12" max="12" width="11.42578125" style="46" customWidth="1"/>
    <col min="13" max="13" width="12.140625" style="46" customWidth="1"/>
    <col min="14" max="16384" width="9.140625" style="46"/>
  </cols>
  <sheetData>
    <row r="1" spans="1:84" ht="15" customHeight="1" x14ac:dyDescent="0.25">
      <c r="A1" s="170" t="s">
        <v>587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1"/>
      <c r="M1" s="171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</row>
    <row r="2" spans="1:84" ht="40.5" customHeight="1" x14ac:dyDescent="0.25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1"/>
      <c r="M2" s="171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</row>
    <row r="3" spans="1:84" ht="45.75" customHeight="1" thickBot="1" x14ac:dyDescent="0.3">
      <c r="A3" s="172"/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1"/>
      <c r="M3" s="171"/>
      <c r="N3" s="55"/>
      <c r="O3" s="55"/>
      <c r="P3" s="55"/>
      <c r="Q3" s="55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</row>
    <row r="4" spans="1:84" ht="60" customHeight="1" thickBot="1" x14ac:dyDescent="0.3">
      <c r="A4" s="166" t="s">
        <v>0</v>
      </c>
      <c r="B4" s="164" t="s">
        <v>1</v>
      </c>
      <c r="C4" s="173" t="s">
        <v>542</v>
      </c>
      <c r="D4" s="174"/>
      <c r="E4" s="175"/>
      <c r="F4" s="176" t="s">
        <v>548</v>
      </c>
      <c r="G4" s="177"/>
      <c r="H4" s="176" t="s">
        <v>543</v>
      </c>
      <c r="I4" s="177"/>
      <c r="J4" s="176" t="s">
        <v>544</v>
      </c>
      <c r="K4" s="177"/>
      <c r="L4" s="176" t="s">
        <v>545</v>
      </c>
      <c r="M4" s="177"/>
      <c r="N4" s="168"/>
      <c r="O4" s="169"/>
      <c r="P4" s="168"/>
      <c r="Q4" s="169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</row>
    <row r="5" spans="1:84" ht="92.25" customHeight="1" thickBot="1" x14ac:dyDescent="0.3">
      <c r="A5" s="167"/>
      <c r="B5" s="165"/>
      <c r="C5" s="58" t="s">
        <v>533</v>
      </c>
      <c r="D5" s="58" t="s">
        <v>546</v>
      </c>
      <c r="E5" s="58" t="s">
        <v>534</v>
      </c>
      <c r="F5" s="58" t="s">
        <v>547</v>
      </c>
      <c r="G5" s="58" t="s">
        <v>534</v>
      </c>
      <c r="H5" s="58" t="s">
        <v>547</v>
      </c>
      <c r="I5" s="58" t="s">
        <v>534</v>
      </c>
      <c r="J5" s="58" t="s">
        <v>547</v>
      </c>
      <c r="K5" s="58" t="s">
        <v>534</v>
      </c>
      <c r="L5" s="58" t="s">
        <v>547</v>
      </c>
      <c r="M5" s="58" t="s">
        <v>534</v>
      </c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</row>
    <row r="6" spans="1:84" s="51" customFormat="1" ht="34.5" customHeight="1" x14ac:dyDescent="0.25">
      <c r="A6" s="56" t="s">
        <v>96</v>
      </c>
      <c r="B6" s="57" t="s">
        <v>518</v>
      </c>
      <c r="C6" s="58">
        <v>169</v>
      </c>
      <c r="D6" s="59">
        <v>743</v>
      </c>
      <c r="E6" s="60">
        <v>77.388963660834449</v>
      </c>
      <c r="F6" s="61">
        <v>169</v>
      </c>
      <c r="G6" s="62">
        <v>76.92307692307692</v>
      </c>
      <c r="H6" s="61">
        <v>297</v>
      </c>
      <c r="I6" s="63">
        <v>77.441077441077439</v>
      </c>
      <c r="J6" s="61">
        <v>140</v>
      </c>
      <c r="K6" s="63">
        <v>87.857142857142861</v>
      </c>
      <c r="L6" s="61">
        <v>137</v>
      </c>
      <c r="M6" s="64">
        <v>67.153284671532845</v>
      </c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</row>
    <row r="7" spans="1:84" s="51" customFormat="1" ht="30.75" customHeight="1" x14ac:dyDescent="0.25">
      <c r="A7" s="56" t="s">
        <v>97</v>
      </c>
      <c r="B7" s="65" t="s">
        <v>3</v>
      </c>
      <c r="C7" s="56">
        <v>145</v>
      </c>
      <c r="D7" s="66">
        <v>599</v>
      </c>
      <c r="E7" s="60">
        <v>75.45909849749583</v>
      </c>
      <c r="F7" s="61">
        <v>145</v>
      </c>
      <c r="G7" s="62">
        <v>67.58620689655173</v>
      </c>
      <c r="H7" s="61">
        <v>241</v>
      </c>
      <c r="I7" s="63">
        <v>76.348547717842322</v>
      </c>
      <c r="J7" s="61">
        <v>110</v>
      </c>
      <c r="K7" s="63">
        <v>87.272727272727266</v>
      </c>
      <c r="L7" s="61">
        <v>103</v>
      </c>
      <c r="M7" s="64">
        <v>71.84466019417475</v>
      </c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</row>
    <row r="8" spans="1:84" s="51" customFormat="1" ht="30.75" customHeight="1" x14ac:dyDescent="0.25">
      <c r="A8" s="67" t="s">
        <v>98</v>
      </c>
      <c r="B8" s="68" t="s">
        <v>4</v>
      </c>
      <c r="C8" s="67">
        <v>216</v>
      </c>
      <c r="D8" s="69">
        <v>932</v>
      </c>
      <c r="E8" s="70">
        <v>81.97424892703863</v>
      </c>
      <c r="F8" s="71">
        <v>216</v>
      </c>
      <c r="G8" s="72">
        <v>82.407407407407405</v>
      </c>
      <c r="H8" s="61">
        <v>369</v>
      </c>
      <c r="I8" s="63">
        <v>84.281842818428188</v>
      </c>
      <c r="J8" s="71">
        <v>175</v>
      </c>
      <c r="K8" s="63">
        <v>66.285714285714292</v>
      </c>
      <c r="L8" s="71">
        <v>172</v>
      </c>
      <c r="M8" s="73">
        <v>92.441860465116278</v>
      </c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</row>
    <row r="9" spans="1:84" s="51" customFormat="1" ht="30.75" customHeight="1" x14ac:dyDescent="0.25">
      <c r="A9" s="56" t="s">
        <v>99</v>
      </c>
      <c r="B9" s="74" t="s">
        <v>5</v>
      </c>
      <c r="C9" s="75">
        <v>46</v>
      </c>
      <c r="D9" s="76">
        <v>197</v>
      </c>
      <c r="E9" s="70">
        <v>77.664974619289339</v>
      </c>
      <c r="F9" s="77">
        <v>46</v>
      </c>
      <c r="G9" s="72">
        <v>71.739130434782609</v>
      </c>
      <c r="H9" s="77">
        <v>79</v>
      </c>
      <c r="I9" s="78">
        <v>77.215189873417728</v>
      </c>
      <c r="J9" s="77">
        <v>36</v>
      </c>
      <c r="K9" s="78">
        <v>91.666666666666671</v>
      </c>
      <c r="L9" s="77">
        <v>36</v>
      </c>
      <c r="M9" s="73">
        <v>72.222222222222229</v>
      </c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</row>
    <row r="10" spans="1:84" s="51" customFormat="1" ht="21.75" customHeight="1" x14ac:dyDescent="0.25">
      <c r="A10" s="56" t="s">
        <v>100</v>
      </c>
      <c r="B10" s="57" t="s">
        <v>6</v>
      </c>
      <c r="C10" s="58">
        <v>187</v>
      </c>
      <c r="D10" s="59">
        <v>851</v>
      </c>
      <c r="E10" s="60">
        <v>70.622796709753231</v>
      </c>
      <c r="F10" s="61">
        <v>187</v>
      </c>
      <c r="G10" s="62">
        <v>74.193548387096769</v>
      </c>
      <c r="H10" s="61">
        <v>342</v>
      </c>
      <c r="I10" s="63">
        <v>67.543859649122808</v>
      </c>
      <c r="J10" s="61">
        <v>163</v>
      </c>
      <c r="K10" s="63">
        <v>87.730061349693258</v>
      </c>
      <c r="L10" s="61">
        <v>159</v>
      </c>
      <c r="M10" s="73">
        <v>55.345911949685537</v>
      </c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</row>
    <row r="11" spans="1:84" s="51" customFormat="1" ht="30.75" customHeight="1" x14ac:dyDescent="0.25">
      <c r="A11" s="56" t="s">
        <v>101</v>
      </c>
      <c r="B11" s="57" t="s">
        <v>7</v>
      </c>
      <c r="C11" s="58">
        <v>235</v>
      </c>
      <c r="D11" s="59">
        <v>1034</v>
      </c>
      <c r="E11" s="60">
        <v>89.071566731141203</v>
      </c>
      <c r="F11" s="61">
        <v>235</v>
      </c>
      <c r="G11" s="62">
        <v>84.255319148936167</v>
      </c>
      <c r="H11" s="61">
        <v>413</v>
      </c>
      <c r="I11" s="63">
        <v>88.619854721549643</v>
      </c>
      <c r="J11" s="61">
        <v>195</v>
      </c>
      <c r="K11" s="63">
        <v>93.84615384615384</v>
      </c>
      <c r="L11" s="61">
        <v>191</v>
      </c>
      <c r="M11" s="73">
        <v>91.099476439790578</v>
      </c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</row>
    <row r="12" spans="1:84" s="51" customFormat="1" ht="21.75" customHeight="1" x14ac:dyDescent="0.25">
      <c r="A12" s="56" t="s">
        <v>102</v>
      </c>
      <c r="B12" s="57" t="s">
        <v>8</v>
      </c>
      <c r="C12" s="58">
        <v>73</v>
      </c>
      <c r="D12" s="59">
        <v>327</v>
      </c>
      <c r="E12" s="60">
        <v>79.510703363914374</v>
      </c>
      <c r="F12" s="61">
        <v>73</v>
      </c>
      <c r="G12" s="62">
        <v>68.493150684931507</v>
      </c>
      <c r="H12" s="61">
        <v>132</v>
      </c>
      <c r="I12" s="63">
        <v>81.060606060606062</v>
      </c>
      <c r="J12" s="61">
        <v>62</v>
      </c>
      <c r="K12" s="63">
        <v>88.709677419354833</v>
      </c>
      <c r="L12" s="61">
        <v>60</v>
      </c>
      <c r="M12" s="64">
        <v>80</v>
      </c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</row>
    <row r="13" spans="1:84" s="51" customFormat="1" ht="30.75" customHeight="1" x14ac:dyDescent="0.25">
      <c r="A13" s="56" t="s">
        <v>103</v>
      </c>
      <c r="B13" s="57" t="s">
        <v>9</v>
      </c>
      <c r="C13" s="58">
        <v>3</v>
      </c>
      <c r="D13" s="59">
        <v>14</v>
      </c>
      <c r="E13" s="64">
        <v>57.142857142857146</v>
      </c>
      <c r="F13" s="61">
        <v>3</v>
      </c>
      <c r="G13" s="62">
        <v>66.666666666666671</v>
      </c>
      <c r="H13" s="61">
        <v>6</v>
      </c>
      <c r="I13" s="63">
        <v>50</v>
      </c>
      <c r="J13" s="61">
        <v>3</v>
      </c>
      <c r="K13" s="63">
        <v>66.666666666666671</v>
      </c>
      <c r="L13" s="61">
        <v>2</v>
      </c>
      <c r="M13" s="64">
        <v>50</v>
      </c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</row>
    <row r="14" spans="1:84" ht="30.75" customHeight="1" x14ac:dyDescent="0.25">
      <c r="A14" s="56" t="s">
        <v>104</v>
      </c>
      <c r="B14" s="57" t="s">
        <v>10</v>
      </c>
      <c r="C14" s="79" t="s">
        <v>536</v>
      </c>
      <c r="D14" s="80"/>
      <c r="E14" s="81"/>
      <c r="F14" s="80"/>
      <c r="G14" s="82"/>
      <c r="H14" s="80"/>
      <c r="I14" s="80"/>
      <c r="J14" s="80"/>
      <c r="K14" s="80"/>
      <c r="L14" s="80"/>
      <c r="M14" s="81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</row>
    <row r="15" spans="1:84" s="51" customFormat="1" ht="30.75" customHeight="1" x14ac:dyDescent="0.25">
      <c r="A15" s="56" t="s">
        <v>105</v>
      </c>
      <c r="B15" s="57" t="s">
        <v>11</v>
      </c>
      <c r="C15" s="56">
        <v>5</v>
      </c>
      <c r="D15" s="83">
        <v>21</v>
      </c>
      <c r="E15" s="60">
        <v>85.714285714285708</v>
      </c>
      <c r="F15" s="83">
        <v>5</v>
      </c>
      <c r="G15" s="62">
        <v>60</v>
      </c>
      <c r="H15" s="83">
        <v>8</v>
      </c>
      <c r="I15" s="63">
        <v>87.5</v>
      </c>
      <c r="J15" s="83">
        <v>4</v>
      </c>
      <c r="K15" s="63">
        <v>100</v>
      </c>
      <c r="L15" s="84" t="s">
        <v>540</v>
      </c>
      <c r="M15" s="64">
        <v>100</v>
      </c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</row>
    <row r="16" spans="1:84" s="51" customFormat="1" ht="21.75" customHeight="1" x14ac:dyDescent="0.25">
      <c r="A16" s="56" t="s">
        <v>106</v>
      </c>
      <c r="B16" s="57" t="s">
        <v>12</v>
      </c>
      <c r="C16" s="56">
        <v>44</v>
      </c>
      <c r="D16" s="83">
        <v>192</v>
      </c>
      <c r="E16" s="60">
        <v>58.333333333333336</v>
      </c>
      <c r="F16" s="83">
        <v>44</v>
      </c>
      <c r="G16" s="62">
        <v>54.545454545454547</v>
      </c>
      <c r="H16" s="83">
        <v>77</v>
      </c>
      <c r="I16" s="63">
        <v>49.350649350649348</v>
      </c>
      <c r="J16" s="83">
        <v>36</v>
      </c>
      <c r="K16" s="63">
        <v>75</v>
      </c>
      <c r="L16" s="84" t="s">
        <v>559</v>
      </c>
      <c r="M16" s="64">
        <v>65.714285714285708</v>
      </c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</row>
    <row r="17" spans="1:84" s="51" customFormat="1" ht="30.75" customHeight="1" x14ac:dyDescent="0.25">
      <c r="A17" s="56" t="s">
        <v>107</v>
      </c>
      <c r="B17" s="57" t="s">
        <v>519</v>
      </c>
      <c r="C17" s="56">
        <v>11</v>
      </c>
      <c r="D17" s="83">
        <v>42</v>
      </c>
      <c r="E17" s="60">
        <v>57.142857142857146</v>
      </c>
      <c r="F17" s="83">
        <v>11</v>
      </c>
      <c r="G17" s="62">
        <v>45.454545454545453</v>
      </c>
      <c r="H17" s="83">
        <v>17</v>
      </c>
      <c r="I17" s="63">
        <v>70.588235294117652</v>
      </c>
      <c r="J17" s="83">
        <v>7</v>
      </c>
      <c r="K17" s="63">
        <v>57.142857142857146</v>
      </c>
      <c r="L17" s="84" t="s">
        <v>537</v>
      </c>
      <c r="M17" s="64">
        <v>42.857142857142854</v>
      </c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</row>
    <row r="18" spans="1:84" s="51" customFormat="1" ht="28.5" customHeight="1" x14ac:dyDescent="0.25">
      <c r="A18" s="56" t="s">
        <v>108</v>
      </c>
      <c r="B18" s="57" t="s">
        <v>14</v>
      </c>
      <c r="C18" s="58">
        <v>49</v>
      </c>
      <c r="D18" s="85">
        <v>200</v>
      </c>
      <c r="E18" s="60">
        <v>89.5</v>
      </c>
      <c r="F18" s="83">
        <v>49</v>
      </c>
      <c r="G18" s="62">
        <v>95.91836734693878</v>
      </c>
      <c r="H18" s="83">
        <v>79</v>
      </c>
      <c r="I18" s="86">
        <v>91.139240506329116</v>
      </c>
      <c r="J18" s="83">
        <v>37</v>
      </c>
      <c r="K18" s="63">
        <v>86.486486486486484</v>
      </c>
      <c r="L18" s="84" t="s">
        <v>559</v>
      </c>
      <c r="M18" s="64">
        <v>80</v>
      </c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</row>
    <row r="19" spans="1:84" s="51" customFormat="1" ht="30" customHeight="1" x14ac:dyDescent="0.25">
      <c r="A19" s="56" t="s">
        <v>109</v>
      </c>
      <c r="B19" s="57" t="s">
        <v>15</v>
      </c>
      <c r="C19" s="58">
        <v>103</v>
      </c>
      <c r="D19" s="85">
        <v>433</v>
      </c>
      <c r="E19" s="60">
        <v>83.833718244803691</v>
      </c>
      <c r="F19" s="83">
        <v>103</v>
      </c>
      <c r="G19" s="62">
        <v>75.728155339805824</v>
      </c>
      <c r="H19" s="83">
        <v>172</v>
      </c>
      <c r="I19" s="86">
        <v>83.139534883720927</v>
      </c>
      <c r="J19" s="83">
        <v>80</v>
      </c>
      <c r="K19" s="63">
        <v>88.75</v>
      </c>
      <c r="L19" s="84" t="s">
        <v>568</v>
      </c>
      <c r="M19" s="64">
        <v>91.025641025641022</v>
      </c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</row>
    <row r="20" spans="1:84" s="51" customFormat="1" ht="26.25" customHeight="1" x14ac:dyDescent="0.25">
      <c r="A20" s="56" t="s">
        <v>110</v>
      </c>
      <c r="B20" s="57" t="s">
        <v>16</v>
      </c>
      <c r="C20" s="58">
        <v>182</v>
      </c>
      <c r="D20" s="85">
        <v>821</v>
      </c>
      <c r="E20" s="60">
        <v>89.037758830694273</v>
      </c>
      <c r="F20" s="83">
        <v>182</v>
      </c>
      <c r="G20" s="62">
        <v>90.109890109890117</v>
      </c>
      <c r="H20" s="83">
        <v>330</v>
      </c>
      <c r="I20" s="86">
        <v>85.757575757575751</v>
      </c>
      <c r="J20" s="83">
        <v>157</v>
      </c>
      <c r="K20" s="63">
        <v>94.267515923566876</v>
      </c>
      <c r="L20" s="84" t="s">
        <v>569</v>
      </c>
      <c r="M20" s="64">
        <v>89.473684210526315</v>
      </c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</row>
    <row r="21" spans="1:84" s="51" customFormat="1" ht="33.75" customHeight="1" x14ac:dyDescent="0.25">
      <c r="A21" s="56" t="s">
        <v>111</v>
      </c>
      <c r="B21" s="57" t="s">
        <v>17</v>
      </c>
      <c r="C21" s="58">
        <v>10</v>
      </c>
      <c r="D21" s="85">
        <v>42</v>
      </c>
      <c r="E21" s="60">
        <v>69.047619047619051</v>
      </c>
      <c r="F21" s="83">
        <v>10</v>
      </c>
      <c r="G21" s="62">
        <v>90</v>
      </c>
      <c r="H21" s="83">
        <v>18</v>
      </c>
      <c r="I21" s="86">
        <v>61.111111111111114</v>
      </c>
      <c r="J21" s="83">
        <v>7</v>
      </c>
      <c r="K21" s="63">
        <v>100</v>
      </c>
      <c r="L21" s="84" t="s">
        <v>537</v>
      </c>
      <c r="M21" s="87">
        <v>28.571428571428573</v>
      </c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</row>
    <row r="22" spans="1:84" s="51" customFormat="1" ht="30.75" customHeight="1" x14ac:dyDescent="0.25">
      <c r="A22" s="56" t="s">
        <v>112</v>
      </c>
      <c r="B22" s="57" t="s">
        <v>18</v>
      </c>
      <c r="C22" s="58">
        <v>155</v>
      </c>
      <c r="D22" s="85">
        <v>697</v>
      </c>
      <c r="E22" s="60">
        <v>73.601147776183637</v>
      </c>
      <c r="F22" s="83">
        <v>155</v>
      </c>
      <c r="G22" s="62">
        <v>72.258064516129039</v>
      </c>
      <c r="H22" s="83">
        <v>280</v>
      </c>
      <c r="I22" s="86">
        <v>67.857142857142861</v>
      </c>
      <c r="J22" s="83">
        <v>132</v>
      </c>
      <c r="K22" s="86">
        <v>87.121212121212125</v>
      </c>
      <c r="L22" s="84" t="s">
        <v>562</v>
      </c>
      <c r="M22" s="64">
        <v>73.84615384615384</v>
      </c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</row>
    <row r="23" spans="1:84" s="51" customFormat="1" ht="18" customHeight="1" x14ac:dyDescent="0.25">
      <c r="A23" s="56" t="s">
        <v>113</v>
      </c>
      <c r="B23" s="57" t="s">
        <v>19</v>
      </c>
      <c r="C23" s="58">
        <v>32</v>
      </c>
      <c r="D23" s="85">
        <v>150</v>
      </c>
      <c r="E23" s="60">
        <v>79.333333333333329</v>
      </c>
      <c r="F23" s="83">
        <v>32</v>
      </c>
      <c r="G23" s="62">
        <v>65.625</v>
      </c>
      <c r="H23" s="83">
        <v>61</v>
      </c>
      <c r="I23" s="86">
        <v>75.409836065573771</v>
      </c>
      <c r="J23" s="83">
        <v>29</v>
      </c>
      <c r="K23" s="86">
        <v>89.65517241379311</v>
      </c>
      <c r="L23" s="84" t="s">
        <v>558</v>
      </c>
      <c r="M23" s="64">
        <v>92.857142857142861</v>
      </c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</row>
    <row r="24" spans="1:84" s="51" customFormat="1" ht="30.75" customHeight="1" x14ac:dyDescent="0.25">
      <c r="A24" s="56" t="s">
        <v>114</v>
      </c>
      <c r="B24" s="57" t="s">
        <v>520</v>
      </c>
      <c r="C24" s="58">
        <v>13</v>
      </c>
      <c r="D24" s="85">
        <v>61</v>
      </c>
      <c r="E24" s="60">
        <v>93.442622950819668</v>
      </c>
      <c r="F24" s="83">
        <v>13</v>
      </c>
      <c r="G24" s="62">
        <v>84.615384615384613</v>
      </c>
      <c r="H24" s="83">
        <v>24</v>
      </c>
      <c r="I24" s="86">
        <v>100</v>
      </c>
      <c r="J24" s="84" t="s">
        <v>554</v>
      </c>
      <c r="K24" s="86">
        <v>83.333333333333329</v>
      </c>
      <c r="L24" s="84" t="s">
        <v>554</v>
      </c>
      <c r="M24" s="64">
        <v>100</v>
      </c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</row>
    <row r="25" spans="1:84" s="51" customFormat="1" ht="30.75" customHeight="1" x14ac:dyDescent="0.25">
      <c r="A25" s="56" t="s">
        <v>115</v>
      </c>
      <c r="B25" s="57" t="s">
        <v>521</v>
      </c>
      <c r="C25" s="58">
        <v>36</v>
      </c>
      <c r="D25" s="59">
        <v>167</v>
      </c>
      <c r="E25" s="64">
        <v>58.682634730538922</v>
      </c>
      <c r="F25" s="83">
        <v>36</v>
      </c>
      <c r="G25" s="62">
        <v>52.78</v>
      </c>
      <c r="H25" s="83">
        <v>67</v>
      </c>
      <c r="I25" s="86">
        <v>44.78</v>
      </c>
      <c r="J25" s="84" t="s">
        <v>552</v>
      </c>
      <c r="K25" s="86">
        <v>71.88</v>
      </c>
      <c r="L25" s="84" t="s">
        <v>552</v>
      </c>
      <c r="M25" s="64">
        <v>81.25</v>
      </c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</row>
    <row r="26" spans="1:84" s="51" customFormat="1" ht="18" customHeight="1" x14ac:dyDescent="0.25">
      <c r="A26" s="56" t="s">
        <v>116</v>
      </c>
      <c r="B26" s="57" t="s">
        <v>22</v>
      </c>
      <c r="C26" s="58">
        <v>534</v>
      </c>
      <c r="D26" s="83">
        <v>2453</v>
      </c>
      <c r="E26" s="60">
        <v>80.105992662046475</v>
      </c>
      <c r="F26" s="83">
        <v>534</v>
      </c>
      <c r="G26" s="62">
        <v>76.217228464419478</v>
      </c>
      <c r="H26" s="83">
        <v>986</v>
      </c>
      <c r="I26" s="63">
        <v>75.456389452332658</v>
      </c>
      <c r="J26" s="83">
        <v>469</v>
      </c>
      <c r="K26" s="86">
        <v>86.99360341151386</v>
      </c>
      <c r="L26" s="84" t="s">
        <v>570</v>
      </c>
      <c r="M26" s="64">
        <v>87.5</v>
      </c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</row>
    <row r="27" spans="1:84" s="51" customFormat="1" ht="30.75" customHeight="1" x14ac:dyDescent="0.25">
      <c r="A27" s="56" t="s">
        <v>117</v>
      </c>
      <c r="B27" s="57" t="s">
        <v>23</v>
      </c>
      <c r="C27" s="58">
        <v>2</v>
      </c>
      <c r="D27" s="83">
        <v>10</v>
      </c>
      <c r="E27" s="60">
        <v>100</v>
      </c>
      <c r="F27" s="83">
        <v>2</v>
      </c>
      <c r="G27" s="62">
        <v>100</v>
      </c>
      <c r="H27" s="84">
        <v>4</v>
      </c>
      <c r="I27" s="63">
        <v>100</v>
      </c>
      <c r="J27" s="83">
        <v>2</v>
      </c>
      <c r="K27" s="62">
        <v>100</v>
      </c>
      <c r="L27" s="84" t="s">
        <v>535</v>
      </c>
      <c r="M27" s="64">
        <v>100</v>
      </c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</row>
    <row r="28" spans="1:84" s="51" customFormat="1" ht="30.75" customHeight="1" x14ac:dyDescent="0.25">
      <c r="A28" s="56" t="s">
        <v>118</v>
      </c>
      <c r="B28" s="57" t="s">
        <v>24</v>
      </c>
      <c r="C28" s="58">
        <v>47</v>
      </c>
      <c r="D28" s="85">
        <v>205</v>
      </c>
      <c r="E28" s="60">
        <v>77.560975609756099</v>
      </c>
      <c r="F28" s="83">
        <v>47</v>
      </c>
      <c r="G28" s="62">
        <v>80.851063829787236</v>
      </c>
      <c r="H28" s="83">
        <v>84</v>
      </c>
      <c r="I28" s="86">
        <v>73.80952380952381</v>
      </c>
      <c r="J28" s="83">
        <v>39</v>
      </c>
      <c r="K28" s="88">
        <v>76.92307692307692</v>
      </c>
      <c r="L28" s="84">
        <v>35</v>
      </c>
      <c r="M28" s="64">
        <v>82.857142857142861</v>
      </c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</row>
    <row r="29" spans="1:84" s="51" customFormat="1" ht="30.75" customHeight="1" x14ac:dyDescent="0.25">
      <c r="A29" s="56" t="s">
        <v>119</v>
      </c>
      <c r="B29" s="57" t="s">
        <v>25</v>
      </c>
      <c r="C29" s="58">
        <v>41</v>
      </c>
      <c r="D29" s="85">
        <v>163</v>
      </c>
      <c r="E29" s="60">
        <v>85.889570552147234</v>
      </c>
      <c r="F29" s="83">
        <v>41</v>
      </c>
      <c r="G29" s="62">
        <v>90.243902439024396</v>
      </c>
      <c r="H29" s="83">
        <v>63</v>
      </c>
      <c r="I29" s="86">
        <v>80.952380952380949</v>
      </c>
      <c r="J29" s="83">
        <v>30</v>
      </c>
      <c r="K29" s="86">
        <v>83.333333333333329</v>
      </c>
      <c r="L29" s="84" t="s">
        <v>557</v>
      </c>
      <c r="M29" s="64">
        <v>93.103448275862064</v>
      </c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</row>
    <row r="30" spans="1:84" s="51" customFormat="1" ht="30.75" customHeight="1" x14ac:dyDescent="0.25">
      <c r="A30" s="56" t="s">
        <v>120</v>
      </c>
      <c r="B30" s="57" t="s">
        <v>26</v>
      </c>
      <c r="C30" s="58">
        <v>302</v>
      </c>
      <c r="D30" s="59">
        <v>1386</v>
      </c>
      <c r="E30" s="60">
        <v>81.240981240981242</v>
      </c>
      <c r="F30" s="83">
        <v>302</v>
      </c>
      <c r="G30" s="62">
        <v>73.841059602649011</v>
      </c>
      <c r="H30" s="83">
        <v>555</v>
      </c>
      <c r="I30" s="86">
        <v>76.756756756756758</v>
      </c>
      <c r="J30" s="83">
        <v>268</v>
      </c>
      <c r="K30" s="86">
        <v>87.68656716417911</v>
      </c>
      <c r="L30" s="84" t="s">
        <v>571</v>
      </c>
      <c r="M30" s="64">
        <v>92.720306513409966</v>
      </c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</row>
    <row r="31" spans="1:84" s="51" customFormat="1" ht="30.75" customHeight="1" x14ac:dyDescent="0.25">
      <c r="A31" s="56" t="s">
        <v>121</v>
      </c>
      <c r="B31" s="57" t="s">
        <v>27</v>
      </c>
      <c r="C31" s="58">
        <v>19</v>
      </c>
      <c r="D31" s="85">
        <v>85</v>
      </c>
      <c r="E31" s="60">
        <v>84.705882352941174</v>
      </c>
      <c r="F31" s="83">
        <v>19</v>
      </c>
      <c r="G31" s="62">
        <v>84.21052631578948</v>
      </c>
      <c r="H31" s="83">
        <v>34</v>
      </c>
      <c r="I31" s="86">
        <v>73.529411764705884</v>
      </c>
      <c r="J31" s="83">
        <v>16</v>
      </c>
      <c r="K31" s="86">
        <v>93.75</v>
      </c>
      <c r="L31" s="84" t="s">
        <v>573</v>
      </c>
      <c r="M31" s="64">
        <v>100</v>
      </c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</row>
    <row r="32" spans="1:84" s="51" customFormat="1" ht="30.75" customHeight="1" x14ac:dyDescent="0.25">
      <c r="A32" s="56" t="s">
        <v>122</v>
      </c>
      <c r="B32" s="57" t="s">
        <v>28</v>
      </c>
      <c r="C32" s="58">
        <v>239</v>
      </c>
      <c r="D32" s="85">
        <v>1076</v>
      </c>
      <c r="E32" s="60">
        <v>53.25278810408922</v>
      </c>
      <c r="F32" s="83">
        <v>239</v>
      </c>
      <c r="G32" s="62">
        <v>61.92468619246862</v>
      </c>
      <c r="H32" s="83">
        <v>434</v>
      </c>
      <c r="I32" s="86">
        <v>41.474654377880185</v>
      </c>
      <c r="J32" s="83">
        <v>204</v>
      </c>
      <c r="K32" s="63">
        <v>85.784313725490193</v>
      </c>
      <c r="L32" s="84" t="s">
        <v>574</v>
      </c>
      <c r="M32" s="64">
        <v>35.175879396984925</v>
      </c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</row>
    <row r="33" spans="1:84" s="51" customFormat="1" ht="19.5" customHeight="1" x14ac:dyDescent="0.25">
      <c r="A33" s="56" t="s">
        <v>123</v>
      </c>
      <c r="B33" s="57" t="s">
        <v>29</v>
      </c>
      <c r="C33" s="58">
        <v>22</v>
      </c>
      <c r="D33" s="85">
        <v>87</v>
      </c>
      <c r="E33" s="60">
        <v>74.712643678160916</v>
      </c>
      <c r="F33" s="83">
        <v>22</v>
      </c>
      <c r="G33" s="62">
        <v>81.818181818181813</v>
      </c>
      <c r="H33" s="83">
        <v>34</v>
      </c>
      <c r="I33" s="86">
        <v>67.647058823529406</v>
      </c>
      <c r="J33" s="83">
        <v>16</v>
      </c>
      <c r="K33" s="86">
        <v>93.75</v>
      </c>
      <c r="L33" s="84" t="s">
        <v>538</v>
      </c>
      <c r="M33" s="64">
        <v>60</v>
      </c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</row>
    <row r="34" spans="1:84" s="51" customFormat="1" ht="18" customHeight="1" x14ac:dyDescent="0.25">
      <c r="A34" s="56" t="s">
        <v>124</v>
      </c>
      <c r="B34" s="57" t="s">
        <v>30</v>
      </c>
      <c r="C34" s="58">
        <v>144</v>
      </c>
      <c r="D34" s="85">
        <v>644</v>
      </c>
      <c r="E34" s="60">
        <v>89.75155279503106</v>
      </c>
      <c r="F34" s="83">
        <v>144</v>
      </c>
      <c r="G34" s="62">
        <v>91.666666666666671</v>
      </c>
      <c r="H34" s="83">
        <v>252</v>
      </c>
      <c r="I34" s="86">
        <v>87.698412698412696</v>
      </c>
      <c r="J34" s="83">
        <v>124</v>
      </c>
      <c r="K34" s="86">
        <v>91.935483870967744</v>
      </c>
      <c r="L34" s="84" t="s">
        <v>575</v>
      </c>
      <c r="M34" s="64">
        <v>89.516129032258064</v>
      </c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</row>
    <row r="35" spans="1:84" s="51" customFormat="1" ht="30.75" customHeight="1" x14ac:dyDescent="0.25">
      <c r="A35" s="56" t="s">
        <v>125</v>
      </c>
      <c r="B35" s="57" t="s">
        <v>31</v>
      </c>
      <c r="C35" s="58">
        <v>2</v>
      </c>
      <c r="D35" s="85">
        <v>6</v>
      </c>
      <c r="E35" s="60">
        <v>83.333333333333329</v>
      </c>
      <c r="F35" s="83">
        <v>2</v>
      </c>
      <c r="G35" s="62">
        <v>100</v>
      </c>
      <c r="H35" s="83">
        <v>2</v>
      </c>
      <c r="I35" s="86">
        <v>100</v>
      </c>
      <c r="J35" s="83">
        <v>1</v>
      </c>
      <c r="K35" s="86">
        <v>0</v>
      </c>
      <c r="L35" s="84" t="s">
        <v>553</v>
      </c>
      <c r="M35" s="64">
        <v>100</v>
      </c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</row>
    <row r="36" spans="1:84" s="51" customFormat="1" ht="18" customHeight="1" x14ac:dyDescent="0.25">
      <c r="A36" s="56" t="s">
        <v>126</v>
      </c>
      <c r="B36" s="57" t="s">
        <v>32</v>
      </c>
      <c r="C36" s="58">
        <v>102</v>
      </c>
      <c r="D36" s="85">
        <v>469</v>
      </c>
      <c r="E36" s="60">
        <v>84.221748400852874</v>
      </c>
      <c r="F36" s="83">
        <v>102</v>
      </c>
      <c r="G36" s="62">
        <v>85.294117647058826</v>
      </c>
      <c r="H36" s="83">
        <v>189</v>
      </c>
      <c r="I36" s="63">
        <v>82.539682539682545</v>
      </c>
      <c r="J36" s="83">
        <v>90</v>
      </c>
      <c r="K36" s="63">
        <v>86.666666666666671</v>
      </c>
      <c r="L36" s="84" t="s">
        <v>576</v>
      </c>
      <c r="M36" s="64">
        <v>84.090909090909093</v>
      </c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</row>
    <row r="37" spans="1:84" s="51" customFormat="1" ht="30.75" customHeight="1" x14ac:dyDescent="0.25">
      <c r="A37" s="56" t="s">
        <v>127</v>
      </c>
      <c r="B37" s="57" t="s">
        <v>33</v>
      </c>
      <c r="C37" s="58">
        <v>393</v>
      </c>
      <c r="D37" s="85">
        <v>1768</v>
      </c>
      <c r="E37" s="60">
        <v>79.751131221719461</v>
      </c>
      <c r="F37" s="83">
        <v>393</v>
      </c>
      <c r="G37" s="62">
        <v>78.117048346055981</v>
      </c>
      <c r="H37" s="83">
        <v>711</v>
      </c>
      <c r="I37" s="63">
        <v>71.167369901547119</v>
      </c>
      <c r="J37" s="83">
        <v>334</v>
      </c>
      <c r="K37" s="86">
        <v>88.323353293413177</v>
      </c>
      <c r="L37" s="84">
        <v>330</v>
      </c>
      <c r="M37" s="64">
        <v>91.515151515151516</v>
      </c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</row>
    <row r="38" spans="1:84" s="51" customFormat="1" ht="30.75" customHeight="1" x14ac:dyDescent="0.25">
      <c r="A38" s="56" t="s">
        <v>128</v>
      </c>
      <c r="B38" s="57" t="s">
        <v>522</v>
      </c>
      <c r="C38" s="58">
        <v>375</v>
      </c>
      <c r="D38" s="59">
        <v>1670</v>
      </c>
      <c r="E38" s="60">
        <v>75.089820359281433</v>
      </c>
      <c r="F38" s="83">
        <v>375</v>
      </c>
      <c r="G38" s="62">
        <v>69.066666666666663</v>
      </c>
      <c r="H38" s="83">
        <v>667</v>
      </c>
      <c r="I38" s="86">
        <v>66.116941529235376</v>
      </c>
      <c r="J38" s="83">
        <v>318</v>
      </c>
      <c r="K38" s="86">
        <v>83.333333333333329</v>
      </c>
      <c r="L38" s="84">
        <v>310</v>
      </c>
      <c r="M38" s="64">
        <v>93.225806451612897</v>
      </c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</row>
    <row r="39" spans="1:84" s="51" customFormat="1" ht="30.75" customHeight="1" x14ac:dyDescent="0.25">
      <c r="A39" s="56" t="s">
        <v>129</v>
      </c>
      <c r="B39" s="57" t="s">
        <v>35</v>
      </c>
      <c r="C39" s="58">
        <v>248</v>
      </c>
      <c r="D39" s="85">
        <v>1162</v>
      </c>
      <c r="E39" s="60">
        <v>79.001721170395868</v>
      </c>
      <c r="F39" s="83">
        <v>248</v>
      </c>
      <c r="G39" s="62">
        <v>78.225806451612897</v>
      </c>
      <c r="H39" s="83">
        <v>468</v>
      </c>
      <c r="I39" s="86">
        <v>79.487179487179489</v>
      </c>
      <c r="J39" s="83">
        <v>224</v>
      </c>
      <c r="K39" s="86">
        <v>86.607142857142861</v>
      </c>
      <c r="L39" s="84" t="s">
        <v>577</v>
      </c>
      <c r="M39" s="64">
        <v>71.171171171171167</v>
      </c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</row>
    <row r="40" spans="1:84" s="51" customFormat="1" ht="30.75" customHeight="1" x14ac:dyDescent="0.25">
      <c r="A40" s="56" t="s">
        <v>130</v>
      </c>
      <c r="B40" s="57" t="s">
        <v>523</v>
      </c>
      <c r="C40" s="58">
        <v>30</v>
      </c>
      <c r="D40" s="83">
        <v>124</v>
      </c>
      <c r="E40" s="60">
        <v>75.806451612903231</v>
      </c>
      <c r="F40" s="83">
        <v>30</v>
      </c>
      <c r="G40" s="62">
        <v>70</v>
      </c>
      <c r="H40" s="83">
        <v>49</v>
      </c>
      <c r="I40" s="86">
        <v>63.265306122448976</v>
      </c>
      <c r="J40" s="83">
        <v>23</v>
      </c>
      <c r="K40" s="86">
        <v>91.304347826086953</v>
      </c>
      <c r="L40" s="84" t="s">
        <v>550</v>
      </c>
      <c r="M40" s="64">
        <v>95.454545454545453</v>
      </c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</row>
    <row r="41" spans="1:84" s="51" customFormat="1" ht="21" customHeight="1" x14ac:dyDescent="0.25">
      <c r="A41" s="56" t="s">
        <v>131</v>
      </c>
      <c r="B41" s="57" t="s">
        <v>37</v>
      </c>
      <c r="C41" s="58">
        <v>15</v>
      </c>
      <c r="D41" s="85">
        <v>69</v>
      </c>
      <c r="E41" s="60">
        <v>94.20289855072464</v>
      </c>
      <c r="F41" s="83">
        <v>15</v>
      </c>
      <c r="G41" s="62">
        <v>93.333333333333329</v>
      </c>
      <c r="H41" s="83">
        <v>28</v>
      </c>
      <c r="I41" s="86">
        <v>89.285714285714292</v>
      </c>
      <c r="J41" s="83">
        <v>13</v>
      </c>
      <c r="K41" s="86">
        <v>100</v>
      </c>
      <c r="L41" s="84" t="s">
        <v>540</v>
      </c>
      <c r="M41" s="64">
        <v>100</v>
      </c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</row>
    <row r="42" spans="1:84" s="51" customFormat="1" ht="30.75" customHeight="1" x14ac:dyDescent="0.25">
      <c r="A42" s="56" t="s">
        <v>132</v>
      </c>
      <c r="B42" s="89" t="s">
        <v>38</v>
      </c>
      <c r="C42" s="90">
        <v>772</v>
      </c>
      <c r="D42" s="91">
        <v>3414</v>
      </c>
      <c r="E42" s="92">
        <v>72.642062097246637</v>
      </c>
      <c r="F42" s="93">
        <v>772</v>
      </c>
      <c r="G42" s="94">
        <v>64.248704663212436</v>
      </c>
      <c r="H42" s="93">
        <v>1360</v>
      </c>
      <c r="I42" s="95">
        <v>63.235294117647058</v>
      </c>
      <c r="J42" s="93">
        <v>645</v>
      </c>
      <c r="K42" s="95">
        <v>85.426356589147289</v>
      </c>
      <c r="L42" s="96">
        <v>637</v>
      </c>
      <c r="M42" s="97">
        <v>89.95290423861853</v>
      </c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</row>
    <row r="43" spans="1:84" s="51" customFormat="1" ht="20.25" customHeight="1" x14ac:dyDescent="0.25">
      <c r="A43" s="56" t="s">
        <v>133</v>
      </c>
      <c r="B43" s="57" t="s">
        <v>39</v>
      </c>
      <c r="C43" s="58">
        <v>334</v>
      </c>
      <c r="D43" s="85">
        <v>1422</v>
      </c>
      <c r="E43" s="64">
        <v>81.575246132208164</v>
      </c>
      <c r="F43" s="83">
        <v>334</v>
      </c>
      <c r="G43" s="62">
        <v>73.65269461077844</v>
      </c>
      <c r="H43" s="83">
        <v>569</v>
      </c>
      <c r="I43" s="86">
        <v>77.328646748681905</v>
      </c>
      <c r="J43" s="83">
        <v>262</v>
      </c>
      <c r="K43" s="86">
        <v>89.312977099236647</v>
      </c>
      <c r="L43" s="84" t="s">
        <v>563</v>
      </c>
      <c r="M43" s="64">
        <v>93.385214007782096</v>
      </c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</row>
    <row r="44" spans="1:84" s="51" customFormat="1" ht="18" customHeight="1" x14ac:dyDescent="0.25">
      <c r="A44" s="56" t="s">
        <v>134</v>
      </c>
      <c r="B44" s="57" t="s">
        <v>40</v>
      </c>
      <c r="C44" s="58">
        <v>211</v>
      </c>
      <c r="D44" s="83">
        <v>948</v>
      </c>
      <c r="E44" s="60">
        <v>89.451476793248943</v>
      </c>
      <c r="F44" s="83">
        <v>211</v>
      </c>
      <c r="G44" s="62">
        <v>85.781990521327018</v>
      </c>
      <c r="H44" s="83">
        <v>385</v>
      </c>
      <c r="I44" s="86">
        <v>87.012987012987011</v>
      </c>
      <c r="J44" s="83">
        <v>177</v>
      </c>
      <c r="K44" s="86">
        <v>92.655367231638422</v>
      </c>
      <c r="L44" s="84">
        <v>175</v>
      </c>
      <c r="M44" s="64">
        <v>96</v>
      </c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</row>
    <row r="45" spans="1:84" s="51" customFormat="1" ht="30.75" customHeight="1" x14ac:dyDescent="0.25">
      <c r="A45" s="56" t="s">
        <v>135</v>
      </c>
      <c r="B45" s="57" t="s">
        <v>41</v>
      </c>
      <c r="C45" s="58">
        <v>161</v>
      </c>
      <c r="D45" s="85">
        <v>713</v>
      </c>
      <c r="E45" s="60">
        <v>79.663394109396918</v>
      </c>
      <c r="F45" s="83">
        <v>161</v>
      </c>
      <c r="G45" s="62">
        <v>76.397515527950304</v>
      </c>
      <c r="H45" s="83">
        <v>284</v>
      </c>
      <c r="I45" s="63">
        <v>75.352112676056336</v>
      </c>
      <c r="J45" s="83">
        <v>136</v>
      </c>
      <c r="K45" s="63">
        <v>88.235294117647058</v>
      </c>
      <c r="L45" s="84">
        <v>132</v>
      </c>
      <c r="M45" s="64">
        <v>84.090909090909093</v>
      </c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</row>
    <row r="46" spans="1:84" s="51" customFormat="1" ht="30.75" customHeight="1" x14ac:dyDescent="0.25">
      <c r="A46" s="56" t="s">
        <v>136</v>
      </c>
      <c r="B46" s="57" t="s">
        <v>42</v>
      </c>
      <c r="C46" s="58">
        <v>35</v>
      </c>
      <c r="D46" s="85">
        <v>158</v>
      </c>
      <c r="E46" s="60">
        <v>83.544303797468359</v>
      </c>
      <c r="F46" s="83">
        <v>35</v>
      </c>
      <c r="G46" s="62">
        <v>80</v>
      </c>
      <c r="H46" s="83">
        <v>65</v>
      </c>
      <c r="I46" s="86">
        <v>86.15384615384616</v>
      </c>
      <c r="J46" s="83">
        <v>30</v>
      </c>
      <c r="K46" s="86">
        <v>90</v>
      </c>
      <c r="L46" s="84" t="s">
        <v>558</v>
      </c>
      <c r="M46" s="64">
        <v>75</v>
      </c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54"/>
      <c r="CE46" s="54"/>
      <c r="CF46" s="54"/>
    </row>
    <row r="47" spans="1:84" s="51" customFormat="1" ht="18.75" customHeight="1" x14ac:dyDescent="0.25">
      <c r="A47" s="56" t="s">
        <v>137</v>
      </c>
      <c r="B47" s="57" t="s">
        <v>43</v>
      </c>
      <c r="C47" s="58">
        <v>686</v>
      </c>
      <c r="D47" s="85">
        <v>3069</v>
      </c>
      <c r="E47" s="60">
        <v>79.341805148256768</v>
      </c>
      <c r="F47" s="83">
        <v>686</v>
      </c>
      <c r="G47" s="62">
        <v>71.865889212827994</v>
      </c>
      <c r="H47" s="83">
        <v>1226</v>
      </c>
      <c r="I47" s="86">
        <v>74.714518760195759</v>
      </c>
      <c r="J47" s="83">
        <v>584</v>
      </c>
      <c r="K47" s="86">
        <v>88.869863013698634</v>
      </c>
      <c r="L47" s="84">
        <v>573</v>
      </c>
      <c r="M47" s="64">
        <v>88.481675392670155</v>
      </c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54"/>
    </row>
    <row r="48" spans="1:84" ht="30.75" customHeight="1" x14ac:dyDescent="0.25">
      <c r="A48" s="56" t="s">
        <v>138</v>
      </c>
      <c r="B48" s="57" t="s">
        <v>524</v>
      </c>
      <c r="C48" s="79" t="s">
        <v>536</v>
      </c>
      <c r="D48" s="80"/>
      <c r="E48" s="81"/>
      <c r="F48" s="80"/>
      <c r="G48" s="82"/>
      <c r="H48" s="80"/>
      <c r="I48" s="80"/>
      <c r="J48" s="80"/>
      <c r="K48" s="80"/>
      <c r="L48" s="80"/>
      <c r="M48" s="81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54"/>
    </row>
    <row r="49" spans="1:84" s="51" customFormat="1" ht="21.75" customHeight="1" x14ac:dyDescent="0.25">
      <c r="A49" s="56" t="s">
        <v>139</v>
      </c>
      <c r="B49" s="57" t="s">
        <v>45</v>
      </c>
      <c r="C49" s="58">
        <v>18</v>
      </c>
      <c r="D49" s="85">
        <v>79</v>
      </c>
      <c r="E49" s="60">
        <v>70.886075949367083</v>
      </c>
      <c r="F49" s="83">
        <v>18</v>
      </c>
      <c r="G49" s="62">
        <v>72.222222222222229</v>
      </c>
      <c r="H49" s="83">
        <v>31</v>
      </c>
      <c r="I49" s="86">
        <v>54.838709677419352</v>
      </c>
      <c r="J49" s="83">
        <v>15</v>
      </c>
      <c r="K49" s="86">
        <v>100</v>
      </c>
      <c r="L49" s="84" t="s">
        <v>538</v>
      </c>
      <c r="M49" s="64">
        <v>73.333333333333329</v>
      </c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</row>
    <row r="50" spans="1:84" s="51" customFormat="1" ht="30.75" customHeight="1" x14ac:dyDescent="0.25">
      <c r="A50" s="56" t="s">
        <v>140</v>
      </c>
      <c r="B50" s="57" t="s">
        <v>46</v>
      </c>
      <c r="C50" s="58">
        <v>320</v>
      </c>
      <c r="D50" s="85">
        <v>1441</v>
      </c>
      <c r="E50" s="60">
        <v>62.595419847328245</v>
      </c>
      <c r="F50" s="83">
        <v>320</v>
      </c>
      <c r="G50" s="62">
        <v>69.375</v>
      </c>
      <c r="H50" s="83">
        <v>574</v>
      </c>
      <c r="I50" s="86">
        <v>55.052264808362366</v>
      </c>
      <c r="J50" s="83">
        <v>277</v>
      </c>
      <c r="K50" s="86">
        <v>84.476534296028888</v>
      </c>
      <c r="L50" s="84" t="s">
        <v>561</v>
      </c>
      <c r="M50" s="64">
        <v>48.148148148148145</v>
      </c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</row>
    <row r="51" spans="1:84" s="51" customFormat="1" ht="18" customHeight="1" x14ac:dyDescent="0.25">
      <c r="A51" s="56" t="s">
        <v>141</v>
      </c>
      <c r="B51" s="57" t="s">
        <v>47</v>
      </c>
      <c r="C51" s="58">
        <v>629</v>
      </c>
      <c r="D51" s="85">
        <v>2610</v>
      </c>
      <c r="E51" s="60">
        <v>76.321839080459768</v>
      </c>
      <c r="F51" s="83">
        <v>629</v>
      </c>
      <c r="G51" s="62">
        <v>71.701112877583469</v>
      </c>
      <c r="H51" s="83">
        <v>1034</v>
      </c>
      <c r="I51" s="86">
        <v>68.858800773694384</v>
      </c>
      <c r="J51" s="83">
        <v>480</v>
      </c>
      <c r="K51" s="86">
        <v>88.75</v>
      </c>
      <c r="L51" s="84" t="s">
        <v>579</v>
      </c>
      <c r="M51" s="64">
        <v>86.295503211991431</v>
      </c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4"/>
    </row>
    <row r="52" spans="1:84" s="51" customFormat="1" ht="30.75" customHeight="1" x14ac:dyDescent="0.25">
      <c r="A52" s="56" t="s">
        <v>142</v>
      </c>
      <c r="B52" s="57" t="s">
        <v>48</v>
      </c>
      <c r="C52" s="58">
        <v>424</v>
      </c>
      <c r="D52" s="85">
        <v>1797</v>
      </c>
      <c r="E52" s="60">
        <v>75.959933222036724</v>
      </c>
      <c r="F52" s="83">
        <v>424</v>
      </c>
      <c r="G52" s="62">
        <v>75.70754716981132</v>
      </c>
      <c r="H52" s="83">
        <v>723</v>
      </c>
      <c r="I52" s="63">
        <v>73.997233748271086</v>
      </c>
      <c r="J52" s="83">
        <v>330</v>
      </c>
      <c r="K52" s="86">
        <v>88.181818181818187</v>
      </c>
      <c r="L52" s="84">
        <v>320</v>
      </c>
      <c r="M52" s="64">
        <v>68.125</v>
      </c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  <c r="CF52" s="54"/>
    </row>
    <row r="53" spans="1:84" s="51" customFormat="1" ht="30.75" customHeight="1" x14ac:dyDescent="0.25">
      <c r="A53" s="56" t="s">
        <v>143</v>
      </c>
      <c r="B53" s="57" t="s">
        <v>49</v>
      </c>
      <c r="C53" s="58">
        <v>292</v>
      </c>
      <c r="D53" s="59">
        <v>1309</v>
      </c>
      <c r="E53" s="60">
        <v>83.651642475171883</v>
      </c>
      <c r="F53" s="83">
        <v>292</v>
      </c>
      <c r="G53" s="62">
        <v>73.972602739726028</v>
      </c>
      <c r="H53" s="83">
        <v>522</v>
      </c>
      <c r="I53" s="63">
        <v>80.459770114942529</v>
      </c>
      <c r="J53" s="83">
        <v>250</v>
      </c>
      <c r="K53" s="86">
        <v>93.2</v>
      </c>
      <c r="L53" s="84">
        <v>245</v>
      </c>
      <c r="M53" s="64">
        <v>92.244897959183675</v>
      </c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54"/>
    </row>
    <row r="54" spans="1:84" s="51" customFormat="1" ht="30.75" customHeight="1" x14ac:dyDescent="0.25">
      <c r="A54" s="56" t="s">
        <v>144</v>
      </c>
      <c r="B54" s="57" t="s">
        <v>50</v>
      </c>
      <c r="C54" s="58">
        <v>506</v>
      </c>
      <c r="D54" s="59">
        <v>2167</v>
      </c>
      <c r="E54" s="60">
        <v>74.019381633594833</v>
      </c>
      <c r="F54" s="83">
        <v>506</v>
      </c>
      <c r="G54" s="62">
        <v>67.391304347826093</v>
      </c>
      <c r="H54" s="83">
        <v>874</v>
      </c>
      <c r="I54" s="63">
        <v>67.848970251716253</v>
      </c>
      <c r="J54" s="83">
        <v>400</v>
      </c>
      <c r="K54" s="86">
        <v>85</v>
      </c>
      <c r="L54" s="84" t="s">
        <v>580</v>
      </c>
      <c r="M54" s="64">
        <v>85.271317829457359</v>
      </c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</row>
    <row r="55" spans="1:84" s="51" customFormat="1" ht="30.75" customHeight="1" x14ac:dyDescent="0.25">
      <c r="A55" s="56" t="s">
        <v>145</v>
      </c>
      <c r="B55" s="57" t="s">
        <v>51</v>
      </c>
      <c r="C55" s="58">
        <v>2</v>
      </c>
      <c r="D55" s="85">
        <v>10</v>
      </c>
      <c r="E55" s="60">
        <v>50</v>
      </c>
      <c r="F55" s="83">
        <v>2</v>
      </c>
      <c r="G55" s="62">
        <v>0</v>
      </c>
      <c r="H55" s="83">
        <v>4</v>
      </c>
      <c r="I55" s="86">
        <v>75</v>
      </c>
      <c r="J55" s="83">
        <v>2</v>
      </c>
      <c r="K55" s="86">
        <v>100</v>
      </c>
      <c r="L55" s="84" t="s">
        <v>535</v>
      </c>
      <c r="M55" s="64">
        <v>0</v>
      </c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4"/>
      <c r="CA55" s="54"/>
      <c r="CB55" s="54"/>
      <c r="CC55" s="54"/>
      <c r="CD55" s="54"/>
      <c r="CE55" s="54"/>
      <c r="CF55" s="54"/>
    </row>
    <row r="56" spans="1:84" ht="30.75" customHeight="1" x14ac:dyDescent="0.25">
      <c r="A56" s="56" t="s">
        <v>146</v>
      </c>
      <c r="B56" s="57" t="s">
        <v>52</v>
      </c>
      <c r="C56" s="98">
        <v>2</v>
      </c>
      <c r="D56" s="99">
        <v>7</v>
      </c>
      <c r="E56" s="60">
        <v>85.714285714285708</v>
      </c>
      <c r="F56" s="80" t="s">
        <v>535</v>
      </c>
      <c r="G56" s="82">
        <v>100</v>
      </c>
      <c r="H56" s="80">
        <v>3</v>
      </c>
      <c r="I56" s="80">
        <v>100</v>
      </c>
      <c r="J56" s="80">
        <v>1</v>
      </c>
      <c r="K56" s="80">
        <v>100</v>
      </c>
      <c r="L56" s="80">
        <v>1</v>
      </c>
      <c r="M56" s="81">
        <v>0</v>
      </c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4"/>
      <c r="CA56" s="54"/>
      <c r="CB56" s="54"/>
      <c r="CC56" s="54"/>
      <c r="CD56" s="54"/>
      <c r="CE56" s="54"/>
      <c r="CF56" s="54"/>
    </row>
    <row r="57" spans="1:84" s="51" customFormat="1" ht="30.75" customHeight="1" x14ac:dyDescent="0.25">
      <c r="A57" s="56" t="s">
        <v>147</v>
      </c>
      <c r="B57" s="57" t="s">
        <v>226</v>
      </c>
      <c r="C57" s="58">
        <v>10</v>
      </c>
      <c r="D57" s="85">
        <v>39</v>
      </c>
      <c r="E57" s="60">
        <v>84.615384615384613</v>
      </c>
      <c r="F57" s="83">
        <v>10</v>
      </c>
      <c r="G57" s="62">
        <v>90</v>
      </c>
      <c r="H57" s="83">
        <v>16</v>
      </c>
      <c r="I57" s="86">
        <v>81.25</v>
      </c>
      <c r="J57" s="83">
        <v>7</v>
      </c>
      <c r="K57" s="86">
        <v>100</v>
      </c>
      <c r="L57" s="84" t="s">
        <v>539</v>
      </c>
      <c r="M57" s="64">
        <v>66.666666666666671</v>
      </c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4"/>
      <c r="CA57" s="54"/>
      <c r="CB57" s="54"/>
      <c r="CC57" s="54"/>
      <c r="CD57" s="54"/>
      <c r="CE57" s="54"/>
      <c r="CF57" s="54"/>
    </row>
    <row r="58" spans="1:84" s="51" customFormat="1" ht="30.75" customHeight="1" x14ac:dyDescent="0.25">
      <c r="A58" s="56" t="s">
        <v>148</v>
      </c>
      <c r="B58" s="57" t="s">
        <v>54</v>
      </c>
      <c r="C58" s="58">
        <v>184</v>
      </c>
      <c r="D58" s="85">
        <v>838</v>
      </c>
      <c r="E58" s="60">
        <v>64.558472553699289</v>
      </c>
      <c r="F58" s="83">
        <v>184</v>
      </c>
      <c r="G58" s="62">
        <v>57.608695652173914</v>
      </c>
      <c r="H58" s="83">
        <v>335</v>
      </c>
      <c r="I58" s="86">
        <v>58.208955223880594</v>
      </c>
      <c r="J58" s="83">
        <v>160</v>
      </c>
      <c r="K58" s="86">
        <v>72.5</v>
      </c>
      <c r="L58" s="84">
        <v>159</v>
      </c>
      <c r="M58" s="64">
        <v>77.987421383647799</v>
      </c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4"/>
      <c r="CA58" s="54"/>
      <c r="CB58" s="54"/>
      <c r="CC58" s="54"/>
      <c r="CD58" s="54"/>
      <c r="CE58" s="54"/>
      <c r="CF58" s="54"/>
    </row>
    <row r="59" spans="1:84" s="51" customFormat="1" ht="30.75" customHeight="1" x14ac:dyDescent="0.25">
      <c r="A59" s="56" t="s">
        <v>149</v>
      </c>
      <c r="B59" s="57" t="s">
        <v>55</v>
      </c>
      <c r="C59" s="58">
        <v>38</v>
      </c>
      <c r="D59" s="85">
        <v>151</v>
      </c>
      <c r="E59" s="60">
        <v>90.73</v>
      </c>
      <c r="F59" s="83">
        <v>38</v>
      </c>
      <c r="G59" s="62">
        <v>92.11</v>
      </c>
      <c r="H59" s="83">
        <v>59</v>
      </c>
      <c r="I59" s="63">
        <v>91.53</v>
      </c>
      <c r="J59" s="83">
        <v>27</v>
      </c>
      <c r="K59" s="86">
        <v>92.59</v>
      </c>
      <c r="L59" s="84" t="s">
        <v>541</v>
      </c>
      <c r="M59" s="64">
        <v>85.19</v>
      </c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4"/>
      <c r="CA59" s="54"/>
      <c r="CB59" s="54"/>
      <c r="CC59" s="54"/>
      <c r="CD59" s="54"/>
      <c r="CE59" s="54"/>
      <c r="CF59" s="54"/>
    </row>
    <row r="60" spans="1:84" s="51" customFormat="1" ht="30.75" customHeight="1" x14ac:dyDescent="0.25">
      <c r="A60" s="56" t="s">
        <v>150</v>
      </c>
      <c r="B60" s="57" t="s">
        <v>56</v>
      </c>
      <c r="C60" s="58">
        <v>110</v>
      </c>
      <c r="D60" s="59">
        <v>496</v>
      </c>
      <c r="E60" s="60">
        <v>60.08064516129032</v>
      </c>
      <c r="F60" s="83">
        <v>110</v>
      </c>
      <c r="G60" s="62">
        <v>68.181818181818187</v>
      </c>
      <c r="H60" s="83">
        <v>198</v>
      </c>
      <c r="I60" s="86">
        <v>47.474747474747474</v>
      </c>
      <c r="J60" s="83">
        <v>95</v>
      </c>
      <c r="K60" s="86">
        <v>87.368421052631575</v>
      </c>
      <c r="L60" s="84" t="s">
        <v>555</v>
      </c>
      <c r="M60" s="64">
        <v>49.462365591397848</v>
      </c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</row>
    <row r="61" spans="1:84" s="51" customFormat="1" ht="30.75" customHeight="1" x14ac:dyDescent="0.25">
      <c r="A61" s="56" t="s">
        <v>151</v>
      </c>
      <c r="B61" s="57" t="s">
        <v>525</v>
      </c>
      <c r="C61" s="58">
        <v>41</v>
      </c>
      <c r="D61" s="85">
        <v>183</v>
      </c>
      <c r="E61" s="60">
        <v>87.431693989071036</v>
      </c>
      <c r="F61" s="83">
        <v>41</v>
      </c>
      <c r="G61" s="62">
        <v>90.243902439024396</v>
      </c>
      <c r="H61" s="83">
        <v>74</v>
      </c>
      <c r="I61" s="86">
        <v>81.081081081081081</v>
      </c>
      <c r="J61" s="83">
        <v>34</v>
      </c>
      <c r="K61" s="86">
        <v>94.117647058823536</v>
      </c>
      <c r="L61" s="84">
        <v>34</v>
      </c>
      <c r="M61" s="64">
        <v>91.17647058823529</v>
      </c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4"/>
      <c r="CA61" s="54"/>
      <c r="CB61" s="54"/>
      <c r="CC61" s="54"/>
      <c r="CD61" s="54"/>
      <c r="CE61" s="54"/>
      <c r="CF61" s="54"/>
    </row>
    <row r="62" spans="1:84" s="53" customFormat="1" ht="45.75" customHeight="1" x14ac:dyDescent="0.25">
      <c r="A62" s="56" t="s">
        <v>152</v>
      </c>
      <c r="B62" s="57" t="s">
        <v>58</v>
      </c>
      <c r="C62" s="58">
        <v>29</v>
      </c>
      <c r="D62" s="85">
        <v>140</v>
      </c>
      <c r="E62" s="60">
        <v>92.857142857142861</v>
      </c>
      <c r="F62" s="83">
        <v>29</v>
      </c>
      <c r="G62" s="62">
        <v>93.103448275862064</v>
      </c>
      <c r="H62" s="83">
        <v>57</v>
      </c>
      <c r="I62" s="86">
        <v>89.473684210526315</v>
      </c>
      <c r="J62" s="83">
        <v>27</v>
      </c>
      <c r="K62" s="86">
        <v>100</v>
      </c>
      <c r="L62" s="84" t="s">
        <v>541</v>
      </c>
      <c r="M62" s="64">
        <v>92.592592592592595</v>
      </c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4"/>
      <c r="CA62" s="54"/>
      <c r="CB62" s="54"/>
      <c r="CC62" s="54"/>
      <c r="CD62" s="54"/>
      <c r="CE62" s="54"/>
      <c r="CF62" s="54"/>
    </row>
    <row r="63" spans="1:84" s="51" customFormat="1" ht="45.75" customHeight="1" x14ac:dyDescent="0.25">
      <c r="A63" s="56" t="s">
        <v>153</v>
      </c>
      <c r="B63" s="57" t="s">
        <v>59</v>
      </c>
      <c r="C63" s="58">
        <v>10</v>
      </c>
      <c r="D63" s="85">
        <v>44</v>
      </c>
      <c r="E63" s="60">
        <v>86.36363636363636</v>
      </c>
      <c r="F63" s="83">
        <v>10</v>
      </c>
      <c r="G63" s="62">
        <v>90</v>
      </c>
      <c r="H63" s="83">
        <v>18</v>
      </c>
      <c r="I63" s="86">
        <v>100</v>
      </c>
      <c r="J63" s="83">
        <v>8</v>
      </c>
      <c r="K63" s="86">
        <v>100</v>
      </c>
      <c r="L63" s="84" t="s">
        <v>565</v>
      </c>
      <c r="M63" s="64">
        <v>37.5</v>
      </c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4"/>
      <c r="CA63" s="54"/>
      <c r="CB63" s="54"/>
      <c r="CC63" s="54"/>
      <c r="CD63" s="54"/>
      <c r="CE63" s="54"/>
      <c r="CF63" s="54"/>
    </row>
    <row r="64" spans="1:84" s="51" customFormat="1" ht="30" customHeight="1" x14ac:dyDescent="0.25">
      <c r="A64" s="56" t="s">
        <v>154</v>
      </c>
      <c r="B64" s="57" t="s">
        <v>526</v>
      </c>
      <c r="C64" s="58">
        <v>150</v>
      </c>
      <c r="D64" s="85">
        <v>687</v>
      </c>
      <c r="E64" s="60">
        <v>79.91266375545851</v>
      </c>
      <c r="F64" s="83">
        <v>150</v>
      </c>
      <c r="G64" s="62">
        <v>71.333333333333329</v>
      </c>
      <c r="H64" s="83">
        <v>276</v>
      </c>
      <c r="I64" s="86">
        <v>71.739130434782609</v>
      </c>
      <c r="J64" s="83">
        <v>131</v>
      </c>
      <c r="K64" s="86">
        <v>91.603053435114504</v>
      </c>
      <c r="L64" s="84" t="s">
        <v>562</v>
      </c>
      <c r="M64" s="64">
        <v>95.384615384615387</v>
      </c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  <c r="BR64" s="54"/>
      <c r="BS64" s="54"/>
      <c r="BT64" s="54"/>
      <c r="BU64" s="54"/>
      <c r="BV64" s="54"/>
      <c r="BW64" s="54"/>
      <c r="BX64" s="54"/>
      <c r="BY64" s="54"/>
      <c r="BZ64" s="54"/>
      <c r="CA64" s="54"/>
      <c r="CB64" s="54"/>
      <c r="CC64" s="54"/>
      <c r="CD64" s="54"/>
      <c r="CE64" s="54"/>
      <c r="CF64" s="54"/>
    </row>
    <row r="65" spans="1:84" s="51" customFormat="1" ht="45.75" customHeight="1" x14ac:dyDescent="0.25">
      <c r="A65" s="56" t="s">
        <v>155</v>
      </c>
      <c r="B65" s="57" t="s">
        <v>450</v>
      </c>
      <c r="C65" s="58">
        <v>44</v>
      </c>
      <c r="D65" s="85">
        <v>197</v>
      </c>
      <c r="E65" s="60">
        <v>64.974619289340097</v>
      </c>
      <c r="F65" s="83">
        <v>44</v>
      </c>
      <c r="G65" s="62">
        <v>84.090909090909093</v>
      </c>
      <c r="H65" s="83">
        <v>79</v>
      </c>
      <c r="I65" s="86">
        <v>69.620253164556956</v>
      </c>
      <c r="J65" s="83">
        <v>37</v>
      </c>
      <c r="K65" s="86">
        <v>72.972972972972968</v>
      </c>
      <c r="L65" s="84" t="s">
        <v>560</v>
      </c>
      <c r="M65" s="87">
        <v>24.324324324324323</v>
      </c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4"/>
      <c r="BR65" s="54"/>
      <c r="BS65" s="54"/>
      <c r="BT65" s="54"/>
      <c r="BU65" s="54"/>
      <c r="BV65" s="54"/>
      <c r="BW65" s="54"/>
      <c r="BX65" s="54"/>
      <c r="BY65" s="54"/>
      <c r="BZ65" s="54"/>
      <c r="CA65" s="54"/>
      <c r="CB65" s="54"/>
      <c r="CC65" s="54"/>
      <c r="CD65" s="54"/>
      <c r="CE65" s="54"/>
      <c r="CF65" s="54"/>
    </row>
    <row r="66" spans="1:84" s="51" customFormat="1" ht="45.75" customHeight="1" x14ac:dyDescent="0.25">
      <c r="A66" s="56" t="s">
        <v>156</v>
      </c>
      <c r="B66" s="57" t="s">
        <v>288</v>
      </c>
      <c r="C66" s="58">
        <v>11</v>
      </c>
      <c r="D66" s="85">
        <v>37</v>
      </c>
      <c r="E66" s="60">
        <v>81.081081081081081</v>
      </c>
      <c r="F66" s="83">
        <v>11</v>
      </c>
      <c r="G66" s="62">
        <v>72.727272727272734</v>
      </c>
      <c r="H66" s="83">
        <v>14</v>
      </c>
      <c r="I66" s="86">
        <v>85.714285714285708</v>
      </c>
      <c r="J66" s="83">
        <v>6</v>
      </c>
      <c r="K66" s="86">
        <v>100</v>
      </c>
      <c r="L66" s="84" t="s">
        <v>539</v>
      </c>
      <c r="M66" s="64">
        <v>66.666666666666671</v>
      </c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4"/>
      <c r="CA66" s="54"/>
      <c r="CB66" s="54"/>
      <c r="CC66" s="54"/>
      <c r="CD66" s="54"/>
      <c r="CE66" s="54"/>
      <c r="CF66" s="54"/>
    </row>
    <row r="67" spans="1:84" s="51" customFormat="1" ht="45.75" customHeight="1" x14ac:dyDescent="0.25">
      <c r="A67" s="56" t="s">
        <v>157</v>
      </c>
      <c r="B67" s="57" t="s">
        <v>63</v>
      </c>
      <c r="C67" s="58">
        <v>19</v>
      </c>
      <c r="D67" s="59">
        <v>73</v>
      </c>
      <c r="E67" s="60">
        <v>75.342465753424662</v>
      </c>
      <c r="F67" s="83">
        <v>19</v>
      </c>
      <c r="G67" s="62">
        <v>73.684210526315795</v>
      </c>
      <c r="H67" s="83">
        <v>28</v>
      </c>
      <c r="I67" s="86">
        <v>71.428571428571431</v>
      </c>
      <c r="J67" s="83">
        <v>13</v>
      </c>
      <c r="K67" s="86">
        <v>100</v>
      </c>
      <c r="L67" s="84" t="s">
        <v>549</v>
      </c>
      <c r="M67" s="64">
        <v>61.53846153846154</v>
      </c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4"/>
      <c r="CA67" s="54"/>
      <c r="CB67" s="54"/>
      <c r="CC67" s="54"/>
      <c r="CD67" s="54"/>
      <c r="CE67" s="54"/>
      <c r="CF67" s="54"/>
    </row>
    <row r="68" spans="1:84" s="51" customFormat="1" ht="32.25" customHeight="1" x14ac:dyDescent="0.25">
      <c r="A68" s="56" t="s">
        <v>158</v>
      </c>
      <c r="B68" s="57" t="s">
        <v>527</v>
      </c>
      <c r="C68" s="58">
        <v>21</v>
      </c>
      <c r="D68" s="85">
        <v>81</v>
      </c>
      <c r="E68" s="60">
        <v>77.777777777777771</v>
      </c>
      <c r="F68" s="83">
        <v>21</v>
      </c>
      <c r="G68" s="62">
        <v>61.904761904761905</v>
      </c>
      <c r="H68" s="83">
        <v>30</v>
      </c>
      <c r="I68" s="86">
        <v>70</v>
      </c>
      <c r="J68" s="83">
        <v>15</v>
      </c>
      <c r="K68" s="86">
        <v>93.333333333333329</v>
      </c>
      <c r="L68" s="84" t="s">
        <v>538</v>
      </c>
      <c r="M68" s="64">
        <v>100</v>
      </c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4"/>
      <c r="CA68" s="54"/>
      <c r="CB68" s="54"/>
      <c r="CC68" s="54"/>
      <c r="CD68" s="54"/>
      <c r="CE68" s="54"/>
      <c r="CF68" s="54"/>
    </row>
    <row r="69" spans="1:84" s="51" customFormat="1" ht="30.75" customHeight="1" x14ac:dyDescent="0.25">
      <c r="A69" s="56" t="s">
        <v>159</v>
      </c>
      <c r="B69" s="57" t="s">
        <v>65</v>
      </c>
      <c r="C69" s="58">
        <v>297</v>
      </c>
      <c r="D69" s="59">
        <v>1360</v>
      </c>
      <c r="E69" s="60">
        <v>76.764705882352942</v>
      </c>
      <c r="F69" s="83">
        <v>297</v>
      </c>
      <c r="G69" s="62">
        <v>80.134680134680139</v>
      </c>
      <c r="H69" s="83">
        <v>546</v>
      </c>
      <c r="I69" s="86">
        <v>71.978021978021971</v>
      </c>
      <c r="J69" s="83">
        <v>260</v>
      </c>
      <c r="K69" s="86">
        <v>87.692307692307693</v>
      </c>
      <c r="L69" s="84" t="s">
        <v>563</v>
      </c>
      <c r="M69" s="64">
        <v>71.98443579766537</v>
      </c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4"/>
      <c r="CA69" s="54"/>
      <c r="CB69" s="54"/>
      <c r="CC69" s="54"/>
      <c r="CD69" s="54"/>
      <c r="CE69" s="54"/>
      <c r="CF69" s="54"/>
    </row>
    <row r="70" spans="1:84" s="51" customFormat="1" ht="36" customHeight="1" x14ac:dyDescent="0.25">
      <c r="A70" s="56" t="s">
        <v>160</v>
      </c>
      <c r="B70" s="57" t="s">
        <v>532</v>
      </c>
      <c r="C70" s="58">
        <v>1057</v>
      </c>
      <c r="D70" s="85">
        <v>4572</v>
      </c>
      <c r="E70" s="60">
        <v>85.629921259842519</v>
      </c>
      <c r="F70" s="83">
        <v>1057</v>
      </c>
      <c r="G70" s="62">
        <v>78.240302743613995</v>
      </c>
      <c r="H70" s="83">
        <v>1818</v>
      </c>
      <c r="I70" s="63">
        <v>82.123212321232117</v>
      </c>
      <c r="J70" s="83">
        <v>856</v>
      </c>
      <c r="K70" s="86">
        <v>92.873831775700936</v>
      </c>
      <c r="L70" s="84">
        <v>841</v>
      </c>
      <c r="M70" s="64">
        <v>95.124851367419737</v>
      </c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4"/>
      <c r="CF70" s="54"/>
    </row>
    <row r="71" spans="1:84" ht="42" customHeight="1" x14ac:dyDescent="0.25">
      <c r="A71" s="56" t="s">
        <v>161</v>
      </c>
      <c r="B71" s="57" t="s">
        <v>528</v>
      </c>
      <c r="C71" s="79" t="s">
        <v>536</v>
      </c>
      <c r="D71" s="80"/>
      <c r="E71" s="81"/>
      <c r="F71" s="80"/>
      <c r="G71" s="82"/>
      <c r="H71" s="80"/>
      <c r="I71" s="80"/>
      <c r="J71" s="80"/>
      <c r="K71" s="80"/>
      <c r="L71" s="80"/>
      <c r="M71" s="81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4"/>
      <c r="CA71" s="54"/>
      <c r="CB71" s="54"/>
      <c r="CC71" s="54"/>
      <c r="CD71" s="54"/>
      <c r="CE71" s="54"/>
      <c r="CF71" s="54"/>
    </row>
    <row r="72" spans="1:84" s="51" customFormat="1" ht="30" customHeight="1" x14ac:dyDescent="0.25">
      <c r="A72" s="56" t="s">
        <v>162</v>
      </c>
      <c r="B72" s="57" t="s">
        <v>68</v>
      </c>
      <c r="C72" s="58">
        <v>93</v>
      </c>
      <c r="D72" s="85">
        <v>442</v>
      </c>
      <c r="E72" s="60">
        <v>68.099547511312224</v>
      </c>
      <c r="F72" s="83">
        <v>93</v>
      </c>
      <c r="G72" s="62">
        <v>63.44086021505376</v>
      </c>
      <c r="H72" s="83">
        <v>177</v>
      </c>
      <c r="I72" s="86">
        <v>72.881355932203391</v>
      </c>
      <c r="J72" s="83">
        <v>87</v>
      </c>
      <c r="K72" s="86">
        <v>82.758620689655174</v>
      </c>
      <c r="L72" s="84" t="s">
        <v>572</v>
      </c>
      <c r="M72" s="64">
        <v>48.235294117647058</v>
      </c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4"/>
      <c r="CA72" s="54"/>
      <c r="CB72" s="54"/>
      <c r="CC72" s="54"/>
      <c r="CD72" s="54"/>
      <c r="CE72" s="54"/>
      <c r="CF72" s="54"/>
    </row>
    <row r="73" spans="1:84" s="51" customFormat="1" ht="30" customHeight="1" x14ac:dyDescent="0.25">
      <c r="A73" s="56" t="s">
        <v>163</v>
      </c>
      <c r="B73" s="57" t="s">
        <v>529</v>
      </c>
      <c r="C73" s="58">
        <v>7</v>
      </c>
      <c r="D73" s="85">
        <v>31</v>
      </c>
      <c r="E73" s="60">
        <v>93.548387096774192</v>
      </c>
      <c r="F73" s="83">
        <v>7</v>
      </c>
      <c r="G73" s="62">
        <v>85.714285714285708</v>
      </c>
      <c r="H73" s="83">
        <v>13</v>
      </c>
      <c r="I73" s="63">
        <v>100</v>
      </c>
      <c r="J73" s="83">
        <v>6</v>
      </c>
      <c r="K73" s="86">
        <v>100</v>
      </c>
      <c r="L73" s="84" t="s">
        <v>556</v>
      </c>
      <c r="M73" s="64">
        <v>80</v>
      </c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4"/>
      <c r="CA73" s="54"/>
      <c r="CB73" s="54"/>
      <c r="CC73" s="54"/>
      <c r="CD73" s="54"/>
      <c r="CE73" s="54"/>
      <c r="CF73" s="54"/>
    </row>
    <row r="74" spans="1:84" s="51" customFormat="1" ht="21.75" customHeight="1" x14ac:dyDescent="0.25">
      <c r="A74" s="56" t="s">
        <v>164</v>
      </c>
      <c r="B74" s="57" t="s">
        <v>70</v>
      </c>
      <c r="C74" s="58">
        <v>23</v>
      </c>
      <c r="D74" s="59">
        <v>96</v>
      </c>
      <c r="E74" s="60">
        <v>81.25</v>
      </c>
      <c r="F74" s="83">
        <v>23</v>
      </c>
      <c r="G74" s="62">
        <v>78.260869565217391</v>
      </c>
      <c r="H74" s="83">
        <v>37</v>
      </c>
      <c r="I74" s="86">
        <v>81.081081081081081</v>
      </c>
      <c r="J74" s="83">
        <v>18</v>
      </c>
      <c r="K74" s="86">
        <v>66.666666666666671</v>
      </c>
      <c r="L74" s="84">
        <v>18</v>
      </c>
      <c r="M74" s="64">
        <v>100</v>
      </c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4"/>
      <c r="CA74" s="54"/>
      <c r="CB74" s="54"/>
      <c r="CC74" s="54"/>
      <c r="CD74" s="54"/>
      <c r="CE74" s="54"/>
      <c r="CF74" s="54"/>
    </row>
    <row r="75" spans="1:84" ht="30.75" customHeight="1" x14ac:dyDescent="0.25">
      <c r="A75" s="56" t="s">
        <v>165</v>
      </c>
      <c r="B75" s="57" t="s">
        <v>71</v>
      </c>
      <c r="C75" s="100" t="s">
        <v>536</v>
      </c>
      <c r="D75" s="101"/>
      <c r="E75" s="101"/>
      <c r="F75" s="101"/>
      <c r="G75" s="101"/>
      <c r="H75" s="101"/>
      <c r="I75" s="101"/>
      <c r="J75" s="101"/>
      <c r="K75" s="101"/>
      <c r="L75" s="101"/>
      <c r="M75" s="102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4"/>
      <c r="CB75" s="54"/>
      <c r="CC75" s="54"/>
      <c r="CD75" s="54"/>
      <c r="CE75" s="54"/>
      <c r="CF75" s="54"/>
    </row>
    <row r="76" spans="1:84" s="52" customFormat="1" ht="30.75" customHeight="1" x14ac:dyDescent="0.25">
      <c r="A76" s="56" t="s">
        <v>166</v>
      </c>
      <c r="B76" s="57" t="s">
        <v>72</v>
      </c>
      <c r="C76" s="58">
        <v>20</v>
      </c>
      <c r="D76" s="59">
        <v>83</v>
      </c>
      <c r="E76" s="60">
        <v>81.92771084337349</v>
      </c>
      <c r="F76" s="83">
        <v>20</v>
      </c>
      <c r="G76" s="62">
        <v>85</v>
      </c>
      <c r="H76" s="83">
        <v>33</v>
      </c>
      <c r="I76" s="86">
        <v>78.787878787878782</v>
      </c>
      <c r="J76" s="83">
        <v>15</v>
      </c>
      <c r="K76" s="86">
        <v>86.666666666666671</v>
      </c>
      <c r="L76" s="84">
        <v>15</v>
      </c>
      <c r="M76" s="64">
        <v>80</v>
      </c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4"/>
      <c r="CA76" s="54"/>
      <c r="CB76" s="54"/>
      <c r="CC76" s="54"/>
      <c r="CD76" s="54"/>
      <c r="CE76" s="54"/>
      <c r="CF76" s="54"/>
    </row>
    <row r="77" spans="1:84" s="51" customFormat="1" ht="30.75" customHeight="1" x14ac:dyDescent="0.25">
      <c r="A77" s="56" t="s">
        <v>167</v>
      </c>
      <c r="B77" s="57" t="s">
        <v>73</v>
      </c>
      <c r="C77" s="58">
        <v>52</v>
      </c>
      <c r="D77" s="59">
        <v>231</v>
      </c>
      <c r="E77" s="60">
        <v>67.099567099567096</v>
      </c>
      <c r="F77" s="83">
        <v>52</v>
      </c>
      <c r="G77" s="62">
        <v>59.615384615384613</v>
      </c>
      <c r="H77" s="83">
        <v>93</v>
      </c>
      <c r="I77" s="86">
        <v>60.215053763440864</v>
      </c>
      <c r="J77" s="83">
        <v>44</v>
      </c>
      <c r="K77" s="86">
        <v>72.727272727272734</v>
      </c>
      <c r="L77" s="84" t="s">
        <v>564</v>
      </c>
      <c r="M77" s="64">
        <v>85.714285714285708</v>
      </c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  <c r="BZ77" s="54"/>
      <c r="CA77" s="54"/>
      <c r="CB77" s="54"/>
      <c r="CC77" s="54"/>
      <c r="CD77" s="54"/>
      <c r="CE77" s="54"/>
      <c r="CF77" s="54"/>
    </row>
    <row r="78" spans="1:84" s="51" customFormat="1" ht="30.75" customHeight="1" x14ac:dyDescent="0.25">
      <c r="A78" s="56" t="s">
        <v>168</v>
      </c>
      <c r="B78" s="57" t="s">
        <v>74</v>
      </c>
      <c r="C78" s="58">
        <v>14</v>
      </c>
      <c r="D78" s="59">
        <v>55</v>
      </c>
      <c r="E78" s="60">
        <v>65.454545454545453</v>
      </c>
      <c r="F78" s="83">
        <v>14</v>
      </c>
      <c r="G78" s="62">
        <v>78.571428571428569</v>
      </c>
      <c r="H78" s="83">
        <v>21</v>
      </c>
      <c r="I78" s="86">
        <v>66.666666666666671</v>
      </c>
      <c r="J78" s="83">
        <v>10</v>
      </c>
      <c r="K78" s="86">
        <v>80</v>
      </c>
      <c r="L78" s="84">
        <v>10</v>
      </c>
      <c r="M78" s="64">
        <v>30</v>
      </c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  <c r="BZ78" s="54"/>
      <c r="CA78" s="54"/>
      <c r="CB78" s="54"/>
      <c r="CC78" s="54"/>
      <c r="CD78" s="54"/>
      <c r="CE78" s="54"/>
      <c r="CF78" s="54"/>
    </row>
    <row r="79" spans="1:84" s="51" customFormat="1" ht="30.75" customHeight="1" x14ac:dyDescent="0.25">
      <c r="A79" s="56" t="s">
        <v>169</v>
      </c>
      <c r="B79" s="57" t="s">
        <v>75</v>
      </c>
      <c r="C79" s="58">
        <v>33</v>
      </c>
      <c r="D79" s="59">
        <v>144</v>
      </c>
      <c r="E79" s="60">
        <v>94.444444444444443</v>
      </c>
      <c r="F79" s="83">
        <v>33</v>
      </c>
      <c r="G79" s="62">
        <v>96.969696969696969</v>
      </c>
      <c r="H79" s="83">
        <v>57</v>
      </c>
      <c r="I79" s="86">
        <v>98.245614035087726</v>
      </c>
      <c r="J79" s="83">
        <v>27</v>
      </c>
      <c r="K79" s="86">
        <v>96.296296296296291</v>
      </c>
      <c r="L79" s="84" t="s">
        <v>541</v>
      </c>
      <c r="M79" s="64">
        <v>81.481481481481481</v>
      </c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/>
      <c r="BX79" s="54"/>
      <c r="BY79" s="54"/>
      <c r="BZ79" s="54"/>
      <c r="CA79" s="54"/>
      <c r="CB79" s="54"/>
      <c r="CC79" s="54"/>
      <c r="CD79" s="54"/>
      <c r="CE79" s="54"/>
      <c r="CF79" s="54"/>
    </row>
    <row r="80" spans="1:84" s="51" customFormat="1" ht="30.75" customHeight="1" x14ac:dyDescent="0.25">
      <c r="A80" s="56" t="s">
        <v>170</v>
      </c>
      <c r="B80" s="57" t="s">
        <v>76</v>
      </c>
      <c r="C80" s="58">
        <v>278</v>
      </c>
      <c r="D80" s="59">
        <v>1263</v>
      </c>
      <c r="E80" s="60">
        <v>87.25257323832146</v>
      </c>
      <c r="F80" s="83">
        <v>278</v>
      </c>
      <c r="G80" s="62">
        <v>79.856115107913666</v>
      </c>
      <c r="H80" s="83">
        <v>505</v>
      </c>
      <c r="I80" s="86">
        <v>84.158415841584159</v>
      </c>
      <c r="J80" s="83">
        <v>241</v>
      </c>
      <c r="K80" s="86">
        <v>97.925311203319495</v>
      </c>
      <c r="L80" s="84">
        <v>239</v>
      </c>
      <c r="M80" s="64">
        <v>91.63179916317992</v>
      </c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4"/>
      <c r="CA80" s="54"/>
      <c r="CB80" s="54"/>
      <c r="CC80" s="54"/>
      <c r="CD80" s="54"/>
      <c r="CE80" s="54"/>
      <c r="CF80" s="54"/>
    </row>
    <row r="81" spans="1:84" s="51" customFormat="1" ht="23.25" customHeight="1" x14ac:dyDescent="0.25">
      <c r="A81" s="56" t="s">
        <v>171</v>
      </c>
      <c r="B81" s="57" t="s">
        <v>77</v>
      </c>
      <c r="C81" s="58">
        <v>104</v>
      </c>
      <c r="D81" s="59">
        <v>438</v>
      </c>
      <c r="E81" s="60">
        <v>79.223744292237441</v>
      </c>
      <c r="F81" s="83">
        <v>104</v>
      </c>
      <c r="G81" s="62">
        <v>69.230769230769226</v>
      </c>
      <c r="H81" s="83">
        <v>173</v>
      </c>
      <c r="I81" s="86">
        <v>75.144508670520224</v>
      </c>
      <c r="J81" s="83">
        <v>81</v>
      </c>
      <c r="K81" s="86">
        <v>87.654320987654316</v>
      </c>
      <c r="L81" s="84">
        <v>80</v>
      </c>
      <c r="M81" s="64">
        <v>92.5</v>
      </c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/>
      <c r="BX81" s="54"/>
      <c r="BY81" s="54"/>
      <c r="BZ81" s="54"/>
      <c r="CA81" s="54"/>
      <c r="CB81" s="54"/>
      <c r="CC81" s="54"/>
      <c r="CD81" s="54"/>
      <c r="CE81" s="54"/>
      <c r="CF81" s="54"/>
    </row>
    <row r="82" spans="1:84" s="51" customFormat="1" ht="30.75" customHeight="1" x14ac:dyDescent="0.25">
      <c r="A82" s="56" t="s">
        <v>172</v>
      </c>
      <c r="B82" s="57" t="s">
        <v>78</v>
      </c>
      <c r="C82" s="58">
        <v>77</v>
      </c>
      <c r="D82" s="85">
        <v>361</v>
      </c>
      <c r="E82" s="60">
        <v>95.844875346260395</v>
      </c>
      <c r="F82" s="83">
        <v>77</v>
      </c>
      <c r="G82" s="62">
        <v>97.402597402597408</v>
      </c>
      <c r="H82" s="83">
        <v>146</v>
      </c>
      <c r="I82" s="86">
        <v>94.520547945205479</v>
      </c>
      <c r="J82" s="83">
        <v>70</v>
      </c>
      <c r="K82" s="86">
        <v>97.142857142857139</v>
      </c>
      <c r="L82" s="84" t="s">
        <v>581</v>
      </c>
      <c r="M82" s="64">
        <v>95.588235294117652</v>
      </c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  <c r="BZ82" s="54"/>
      <c r="CA82" s="54"/>
      <c r="CB82" s="54"/>
      <c r="CC82" s="54"/>
      <c r="CD82" s="54"/>
      <c r="CE82" s="54"/>
      <c r="CF82" s="54"/>
    </row>
    <row r="83" spans="1:84" s="51" customFormat="1" ht="28.5" customHeight="1" x14ac:dyDescent="0.25">
      <c r="A83" s="56" t="s">
        <v>173</v>
      </c>
      <c r="B83" s="57" t="s">
        <v>79</v>
      </c>
      <c r="C83" s="58">
        <v>8</v>
      </c>
      <c r="D83" s="85">
        <v>34</v>
      </c>
      <c r="E83" s="60">
        <v>91.17647058823529</v>
      </c>
      <c r="F83" s="83">
        <v>8</v>
      </c>
      <c r="G83" s="62">
        <v>87.5</v>
      </c>
      <c r="H83" s="83">
        <v>14</v>
      </c>
      <c r="I83" s="63">
        <v>85.714285714285708</v>
      </c>
      <c r="J83" s="83">
        <v>6</v>
      </c>
      <c r="K83" s="86">
        <v>100</v>
      </c>
      <c r="L83" s="84" t="s">
        <v>539</v>
      </c>
      <c r="M83" s="64">
        <v>100</v>
      </c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4"/>
      <c r="BR83" s="54"/>
      <c r="BS83" s="54"/>
      <c r="BT83" s="54"/>
      <c r="BU83" s="54"/>
      <c r="BV83" s="54"/>
      <c r="BW83" s="54"/>
      <c r="BX83" s="54"/>
      <c r="BY83" s="54"/>
      <c r="BZ83" s="54"/>
      <c r="CA83" s="54"/>
      <c r="CB83" s="54"/>
      <c r="CC83" s="54"/>
      <c r="CD83" s="54"/>
      <c r="CE83" s="54"/>
      <c r="CF83" s="54"/>
    </row>
    <row r="84" spans="1:84" s="51" customFormat="1" ht="30.75" customHeight="1" x14ac:dyDescent="0.25">
      <c r="A84" s="56" t="s">
        <v>174</v>
      </c>
      <c r="B84" s="57" t="s">
        <v>80</v>
      </c>
      <c r="C84" s="58">
        <v>635</v>
      </c>
      <c r="D84" s="85">
        <v>2643</v>
      </c>
      <c r="E84" s="60">
        <v>81.195611048051461</v>
      </c>
      <c r="F84" s="83">
        <v>635</v>
      </c>
      <c r="G84" s="62">
        <v>72.5984251968504</v>
      </c>
      <c r="H84" s="83">
        <v>1042</v>
      </c>
      <c r="I84" s="63">
        <v>79.654510556621887</v>
      </c>
      <c r="J84" s="83">
        <v>487</v>
      </c>
      <c r="K84" s="63">
        <v>91.581108829568791</v>
      </c>
      <c r="L84" s="84" t="s">
        <v>582</v>
      </c>
      <c r="M84" s="64">
        <v>85.386221294363295</v>
      </c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4"/>
      <c r="BR84" s="54"/>
      <c r="BS84" s="54"/>
      <c r="BT84" s="54"/>
      <c r="BU84" s="54"/>
      <c r="BV84" s="54"/>
      <c r="BW84" s="54"/>
      <c r="BX84" s="54"/>
      <c r="BY84" s="54"/>
      <c r="BZ84" s="54"/>
      <c r="CA84" s="54"/>
      <c r="CB84" s="54"/>
      <c r="CC84" s="54"/>
      <c r="CD84" s="54"/>
      <c r="CE84" s="54"/>
      <c r="CF84" s="54"/>
    </row>
    <row r="85" spans="1:84" s="51" customFormat="1" ht="18" customHeight="1" x14ac:dyDescent="0.25">
      <c r="A85" s="56" t="s">
        <v>175</v>
      </c>
      <c r="B85" s="57" t="s">
        <v>81</v>
      </c>
      <c r="C85" s="58">
        <v>1371</v>
      </c>
      <c r="D85" s="85">
        <v>6024</v>
      </c>
      <c r="E85" s="60">
        <v>79.648074369189914</v>
      </c>
      <c r="F85" s="83">
        <v>1371</v>
      </c>
      <c r="G85" s="62">
        <v>71.845368344274249</v>
      </c>
      <c r="H85" s="83">
        <v>2409</v>
      </c>
      <c r="I85" s="63">
        <v>74.885844748858446</v>
      </c>
      <c r="J85" s="83">
        <v>1132</v>
      </c>
      <c r="K85" s="63">
        <v>88.957597173144876</v>
      </c>
      <c r="L85" s="84" t="s">
        <v>583</v>
      </c>
      <c r="M85" s="64">
        <v>90.107913669064743</v>
      </c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4"/>
      <c r="BR85" s="54"/>
      <c r="BS85" s="54"/>
      <c r="BT85" s="54"/>
      <c r="BU85" s="54"/>
      <c r="BV85" s="54"/>
      <c r="BW85" s="54"/>
      <c r="BX85" s="54"/>
      <c r="BY85" s="54"/>
      <c r="BZ85" s="54"/>
      <c r="CA85" s="54"/>
      <c r="CB85" s="54"/>
      <c r="CC85" s="54"/>
      <c r="CD85" s="54"/>
      <c r="CE85" s="54"/>
      <c r="CF85" s="54"/>
    </row>
    <row r="86" spans="1:84" s="51" customFormat="1" ht="30.75" customHeight="1" x14ac:dyDescent="0.25">
      <c r="A86" s="56" t="s">
        <v>176</v>
      </c>
      <c r="B86" s="57" t="s">
        <v>530</v>
      </c>
      <c r="C86" s="58">
        <v>63</v>
      </c>
      <c r="D86" s="85">
        <v>299</v>
      </c>
      <c r="E86" s="60">
        <v>93.31103678929766</v>
      </c>
      <c r="F86" s="83">
        <v>63</v>
      </c>
      <c r="G86" s="62">
        <v>95.238095238095241</v>
      </c>
      <c r="H86" s="83">
        <v>120</v>
      </c>
      <c r="I86" s="63">
        <v>94.166666666666671</v>
      </c>
      <c r="J86" s="83">
        <v>59</v>
      </c>
      <c r="K86" s="63">
        <v>100</v>
      </c>
      <c r="L86" s="84" t="s">
        <v>584</v>
      </c>
      <c r="M86" s="64">
        <v>82.456140350877192</v>
      </c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4"/>
      <c r="BR86" s="54"/>
      <c r="BS86" s="54"/>
      <c r="BT86" s="54"/>
      <c r="BU86" s="54"/>
      <c r="BV86" s="54"/>
      <c r="BW86" s="54"/>
      <c r="BX86" s="54"/>
      <c r="BY86" s="54"/>
      <c r="BZ86" s="54"/>
      <c r="CA86" s="54"/>
      <c r="CB86" s="54"/>
      <c r="CC86" s="54"/>
      <c r="CD86" s="54"/>
      <c r="CE86" s="54"/>
      <c r="CF86" s="54"/>
    </row>
    <row r="87" spans="1:84" ht="30.75" customHeight="1" x14ac:dyDescent="0.25">
      <c r="A87" s="56" t="s">
        <v>177</v>
      </c>
      <c r="B87" s="57" t="s">
        <v>83</v>
      </c>
      <c r="C87" s="100" t="s">
        <v>536</v>
      </c>
      <c r="D87" s="101"/>
      <c r="E87" s="101"/>
      <c r="F87" s="101"/>
      <c r="G87" s="101"/>
      <c r="H87" s="101"/>
      <c r="I87" s="101"/>
      <c r="J87" s="101"/>
      <c r="K87" s="101"/>
      <c r="L87" s="101"/>
      <c r="M87" s="102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4"/>
      <c r="BR87" s="54"/>
      <c r="BS87" s="54"/>
      <c r="BT87" s="54"/>
      <c r="BU87" s="54"/>
      <c r="BV87" s="54"/>
      <c r="BW87" s="54"/>
      <c r="BX87" s="54"/>
      <c r="BY87" s="54"/>
      <c r="BZ87" s="54"/>
      <c r="CA87" s="54"/>
      <c r="CB87" s="54"/>
      <c r="CC87" s="54"/>
      <c r="CD87" s="54"/>
      <c r="CE87" s="54"/>
      <c r="CF87" s="54"/>
    </row>
    <row r="88" spans="1:84" s="51" customFormat="1" ht="30.75" customHeight="1" x14ac:dyDescent="0.25">
      <c r="A88" s="56" t="s">
        <v>178</v>
      </c>
      <c r="B88" s="57" t="s">
        <v>239</v>
      </c>
      <c r="C88" s="58">
        <v>111</v>
      </c>
      <c r="D88" s="85">
        <v>495</v>
      </c>
      <c r="E88" s="60">
        <v>84.040404040404042</v>
      </c>
      <c r="F88" s="83">
        <v>111</v>
      </c>
      <c r="G88" s="62">
        <v>87.387387387387392</v>
      </c>
      <c r="H88" s="83">
        <v>200</v>
      </c>
      <c r="I88" s="86">
        <v>79.5</v>
      </c>
      <c r="J88" s="83">
        <v>93</v>
      </c>
      <c r="K88" s="86">
        <v>96.774193548387103</v>
      </c>
      <c r="L88" s="84" t="s">
        <v>585</v>
      </c>
      <c r="M88" s="64">
        <v>76.92307692307692</v>
      </c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4"/>
      <c r="BR88" s="54"/>
      <c r="BS88" s="54"/>
      <c r="BT88" s="54"/>
      <c r="BU88" s="54"/>
      <c r="BV88" s="54"/>
      <c r="BW88" s="54"/>
      <c r="BX88" s="54"/>
      <c r="BY88" s="54"/>
      <c r="BZ88" s="54"/>
      <c r="CA88" s="54"/>
      <c r="CB88" s="54"/>
      <c r="CC88" s="54"/>
      <c r="CD88" s="54"/>
      <c r="CE88" s="54"/>
      <c r="CF88" s="54"/>
    </row>
    <row r="89" spans="1:84" s="51" customFormat="1" ht="30.75" customHeight="1" x14ac:dyDescent="0.25">
      <c r="A89" s="56" t="s">
        <v>179</v>
      </c>
      <c r="B89" s="57" t="s">
        <v>85</v>
      </c>
      <c r="C89" s="58">
        <v>263</v>
      </c>
      <c r="D89" s="59">
        <v>1203</v>
      </c>
      <c r="E89" s="60">
        <v>60.016625103906897</v>
      </c>
      <c r="F89" s="83">
        <v>263</v>
      </c>
      <c r="G89" s="62">
        <v>72.623574144486696</v>
      </c>
      <c r="H89" s="83">
        <v>485</v>
      </c>
      <c r="I89" s="86">
        <v>58.96907216494845</v>
      </c>
      <c r="J89" s="83">
        <v>230</v>
      </c>
      <c r="K89" s="86">
        <v>83.478260869565219</v>
      </c>
      <c r="L89" s="84" t="s">
        <v>566</v>
      </c>
      <c r="M89" s="87">
        <v>23.555555555555557</v>
      </c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4"/>
      <c r="BR89" s="54"/>
      <c r="BS89" s="54"/>
      <c r="BT89" s="54"/>
      <c r="BU89" s="54"/>
      <c r="BV89" s="54"/>
      <c r="BW89" s="54"/>
      <c r="BX89" s="54"/>
      <c r="BY89" s="54"/>
      <c r="BZ89" s="54"/>
      <c r="CA89" s="54"/>
      <c r="CB89" s="54"/>
      <c r="CC89" s="54"/>
      <c r="CD89" s="54"/>
      <c r="CE89" s="54"/>
      <c r="CF89" s="54"/>
    </row>
    <row r="90" spans="1:84" s="51" customFormat="1" ht="21" customHeight="1" x14ac:dyDescent="0.25">
      <c r="A90" s="56" t="s">
        <v>180</v>
      </c>
      <c r="B90" s="57" t="s">
        <v>86</v>
      </c>
      <c r="C90" s="58">
        <v>17</v>
      </c>
      <c r="D90" s="85">
        <v>81</v>
      </c>
      <c r="E90" s="60">
        <v>67.901234567901241</v>
      </c>
      <c r="F90" s="83">
        <v>17</v>
      </c>
      <c r="G90" s="62">
        <v>70.588235294117652</v>
      </c>
      <c r="H90" s="83">
        <v>32</v>
      </c>
      <c r="I90" s="86">
        <v>68.75</v>
      </c>
      <c r="J90" s="83">
        <v>16</v>
      </c>
      <c r="K90" s="86">
        <v>56.25</v>
      </c>
      <c r="L90" s="84" t="s">
        <v>573</v>
      </c>
      <c r="M90" s="64">
        <v>75</v>
      </c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54"/>
      <c r="BU90" s="54"/>
      <c r="BV90" s="54"/>
      <c r="BW90" s="54"/>
      <c r="BX90" s="54"/>
      <c r="BY90" s="54"/>
      <c r="BZ90" s="54"/>
      <c r="CA90" s="54"/>
      <c r="CB90" s="54"/>
      <c r="CC90" s="54"/>
      <c r="CD90" s="54"/>
      <c r="CE90" s="54"/>
      <c r="CF90" s="54"/>
    </row>
    <row r="91" spans="1:84" ht="30.75" customHeight="1" x14ac:dyDescent="0.25">
      <c r="A91" s="56" t="s">
        <v>181</v>
      </c>
      <c r="B91" s="57" t="s">
        <v>87</v>
      </c>
      <c r="C91" s="100" t="s">
        <v>536</v>
      </c>
      <c r="D91" s="101"/>
      <c r="E91" s="101"/>
      <c r="F91" s="101"/>
      <c r="G91" s="101"/>
      <c r="H91" s="101"/>
      <c r="I91" s="101"/>
      <c r="J91" s="101"/>
      <c r="K91" s="101"/>
      <c r="L91" s="101"/>
      <c r="M91" s="102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4"/>
      <c r="BR91" s="54"/>
      <c r="BS91" s="54"/>
      <c r="BT91" s="54"/>
      <c r="BU91" s="54"/>
      <c r="BV91" s="54"/>
      <c r="BW91" s="54"/>
      <c r="BX91" s="54"/>
      <c r="BY91" s="54"/>
      <c r="BZ91" s="54"/>
      <c r="CA91" s="54"/>
      <c r="CB91" s="54"/>
      <c r="CC91" s="54"/>
      <c r="CD91" s="54"/>
      <c r="CE91" s="54"/>
      <c r="CF91" s="54"/>
    </row>
    <row r="92" spans="1:84" s="51" customFormat="1" ht="30.75" customHeight="1" x14ac:dyDescent="0.25">
      <c r="A92" s="56" t="s">
        <v>182</v>
      </c>
      <c r="B92" s="57" t="s">
        <v>242</v>
      </c>
      <c r="C92" s="58">
        <v>32</v>
      </c>
      <c r="D92" s="59">
        <v>151</v>
      </c>
      <c r="E92" s="60">
        <v>93.377483443708613</v>
      </c>
      <c r="F92" s="83">
        <v>32</v>
      </c>
      <c r="G92" s="62">
        <v>96.875</v>
      </c>
      <c r="H92" s="83">
        <v>60</v>
      </c>
      <c r="I92" s="86">
        <v>91.666666666666671</v>
      </c>
      <c r="J92" s="83">
        <v>30</v>
      </c>
      <c r="K92" s="86">
        <v>96.666666666666671</v>
      </c>
      <c r="L92" s="84" t="s">
        <v>557</v>
      </c>
      <c r="M92" s="64">
        <v>89.65517241379311</v>
      </c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4"/>
      <c r="BR92" s="54"/>
      <c r="BS92" s="54"/>
      <c r="BT92" s="54"/>
      <c r="BU92" s="54"/>
      <c r="BV92" s="54"/>
      <c r="BW92" s="54"/>
      <c r="BX92" s="54"/>
      <c r="BY92" s="54"/>
      <c r="BZ92" s="54"/>
      <c r="CA92" s="54"/>
      <c r="CB92" s="54"/>
      <c r="CC92" s="54"/>
      <c r="CD92" s="54"/>
      <c r="CE92" s="54"/>
      <c r="CF92" s="54"/>
    </row>
    <row r="93" spans="1:84" s="51" customFormat="1" ht="21.75" customHeight="1" x14ac:dyDescent="0.25">
      <c r="A93" s="56" t="s">
        <v>183</v>
      </c>
      <c r="B93" s="57" t="s">
        <v>89</v>
      </c>
      <c r="C93" s="58">
        <v>262</v>
      </c>
      <c r="D93" s="83">
        <v>1176</v>
      </c>
      <c r="E93" s="60">
        <v>74.489795918367349</v>
      </c>
      <c r="F93" s="83">
        <v>262</v>
      </c>
      <c r="G93" s="62">
        <v>74.045801526717554</v>
      </c>
      <c r="H93" s="83">
        <v>467</v>
      </c>
      <c r="I93" s="86">
        <v>77.087794432548179</v>
      </c>
      <c r="J93" s="83">
        <v>225</v>
      </c>
      <c r="K93" s="86">
        <v>91.111111111111114</v>
      </c>
      <c r="L93" s="84">
        <v>222</v>
      </c>
      <c r="M93" s="64">
        <v>52.702702702702702</v>
      </c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4"/>
      <c r="BR93" s="54"/>
      <c r="BS93" s="54"/>
      <c r="BT93" s="54"/>
      <c r="BU93" s="54"/>
      <c r="BV93" s="54"/>
      <c r="BW93" s="54"/>
      <c r="BX93" s="54"/>
      <c r="BY93" s="54"/>
      <c r="BZ93" s="54"/>
      <c r="CA93" s="54"/>
      <c r="CB93" s="54"/>
      <c r="CC93" s="54"/>
      <c r="CD93" s="54"/>
      <c r="CE93" s="54"/>
      <c r="CF93" s="54"/>
    </row>
    <row r="94" spans="1:84" s="51" customFormat="1" ht="23.25" customHeight="1" x14ac:dyDescent="0.25">
      <c r="A94" s="56" t="s">
        <v>184</v>
      </c>
      <c r="B94" s="57" t="s">
        <v>90</v>
      </c>
      <c r="C94" s="58">
        <v>102</v>
      </c>
      <c r="D94" s="59">
        <v>402</v>
      </c>
      <c r="E94" s="60">
        <v>72.885572139303477</v>
      </c>
      <c r="F94" s="83">
        <v>102</v>
      </c>
      <c r="G94" s="62">
        <v>67.647058823529406</v>
      </c>
      <c r="H94" s="83">
        <v>159</v>
      </c>
      <c r="I94" s="86">
        <v>72.327044025157235</v>
      </c>
      <c r="J94" s="83">
        <v>72</v>
      </c>
      <c r="K94" s="86">
        <v>94.444444444444443</v>
      </c>
      <c r="L94" s="84" t="s">
        <v>578</v>
      </c>
      <c r="M94" s="64">
        <v>59.420289855072461</v>
      </c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4"/>
      <c r="BR94" s="54"/>
      <c r="BS94" s="54"/>
      <c r="BT94" s="54"/>
      <c r="BU94" s="54"/>
      <c r="BV94" s="54"/>
      <c r="BW94" s="54"/>
      <c r="BX94" s="54"/>
      <c r="BY94" s="54"/>
      <c r="BZ94" s="54"/>
      <c r="CA94" s="54"/>
      <c r="CB94" s="54"/>
      <c r="CC94" s="54"/>
      <c r="CD94" s="54"/>
      <c r="CE94" s="54"/>
      <c r="CF94" s="54"/>
    </row>
    <row r="95" spans="1:84" s="51" customFormat="1" ht="30.75" customHeight="1" x14ac:dyDescent="0.25">
      <c r="A95" s="56" t="s">
        <v>185</v>
      </c>
      <c r="B95" s="57" t="s">
        <v>91</v>
      </c>
      <c r="C95" s="58">
        <v>106</v>
      </c>
      <c r="D95" s="85">
        <v>489</v>
      </c>
      <c r="E95" s="60">
        <v>55.623721881390594</v>
      </c>
      <c r="F95" s="83">
        <v>106</v>
      </c>
      <c r="G95" s="62">
        <v>63.20754716981132</v>
      </c>
      <c r="H95" s="83">
        <v>196</v>
      </c>
      <c r="I95" s="86">
        <v>51.530612244897959</v>
      </c>
      <c r="J95" s="83">
        <v>94</v>
      </c>
      <c r="K95" s="86">
        <v>76.59574468085107</v>
      </c>
      <c r="L95" s="84" t="s">
        <v>555</v>
      </c>
      <c r="M95" s="64">
        <v>34.408602150537632</v>
      </c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4"/>
      <c r="BR95" s="54"/>
      <c r="BS95" s="54"/>
      <c r="BT95" s="54"/>
      <c r="BU95" s="54"/>
      <c r="BV95" s="54"/>
      <c r="BW95" s="54"/>
      <c r="BX95" s="54"/>
      <c r="BY95" s="54"/>
      <c r="BZ95" s="54"/>
      <c r="CA95" s="54"/>
      <c r="CB95" s="54"/>
      <c r="CC95" s="54"/>
      <c r="CD95" s="54"/>
      <c r="CE95" s="54"/>
      <c r="CF95" s="54"/>
    </row>
    <row r="96" spans="1:84" ht="30.75" customHeight="1" x14ac:dyDescent="0.25">
      <c r="A96" s="56" t="s">
        <v>186</v>
      </c>
      <c r="B96" s="57" t="s">
        <v>92</v>
      </c>
      <c r="C96" s="98">
        <v>1</v>
      </c>
      <c r="D96" s="99">
        <v>4</v>
      </c>
      <c r="E96" s="60">
        <v>100</v>
      </c>
      <c r="F96" s="80">
        <v>1</v>
      </c>
      <c r="G96" s="62">
        <v>100</v>
      </c>
      <c r="H96" s="84">
        <v>2</v>
      </c>
      <c r="I96" s="62">
        <v>100</v>
      </c>
      <c r="J96" s="80">
        <v>1</v>
      </c>
      <c r="K96" s="62">
        <v>100</v>
      </c>
      <c r="L96" s="84" t="s">
        <v>197</v>
      </c>
      <c r="M96" s="62">
        <v>0</v>
      </c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4"/>
      <c r="BR96" s="54"/>
      <c r="BS96" s="54"/>
      <c r="BT96" s="54"/>
      <c r="BU96" s="54"/>
      <c r="BV96" s="54"/>
      <c r="BW96" s="54"/>
      <c r="BX96" s="54"/>
      <c r="BY96" s="54"/>
      <c r="BZ96" s="54"/>
      <c r="CA96" s="54"/>
      <c r="CB96" s="54"/>
      <c r="CC96" s="54"/>
      <c r="CD96" s="54"/>
      <c r="CE96" s="54"/>
      <c r="CF96" s="54"/>
    </row>
    <row r="97" spans="1:84" s="51" customFormat="1" ht="30.75" customHeight="1" x14ac:dyDescent="0.25">
      <c r="A97" s="56" t="s">
        <v>187</v>
      </c>
      <c r="B97" s="57" t="s">
        <v>531</v>
      </c>
      <c r="C97" s="58">
        <v>40</v>
      </c>
      <c r="D97" s="85">
        <v>178</v>
      </c>
      <c r="E97" s="60">
        <v>62.921348314606739</v>
      </c>
      <c r="F97" s="83">
        <v>40</v>
      </c>
      <c r="G97" s="62">
        <v>65</v>
      </c>
      <c r="H97" s="83">
        <v>72</v>
      </c>
      <c r="I97" s="86">
        <v>66.666666666666671</v>
      </c>
      <c r="J97" s="83">
        <v>33</v>
      </c>
      <c r="K97" s="86">
        <v>81.818181818181813</v>
      </c>
      <c r="L97" s="84" t="s">
        <v>586</v>
      </c>
      <c r="M97" s="64">
        <v>33.333333333333336</v>
      </c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4"/>
      <c r="BR97" s="54"/>
      <c r="BS97" s="54"/>
      <c r="BT97" s="54"/>
      <c r="BU97" s="54"/>
      <c r="BV97" s="54"/>
      <c r="BW97" s="54"/>
      <c r="BX97" s="54"/>
      <c r="BY97" s="54"/>
      <c r="BZ97" s="54"/>
      <c r="CA97" s="54"/>
      <c r="CB97" s="54"/>
      <c r="CC97" s="54"/>
      <c r="CD97" s="54"/>
      <c r="CE97" s="54"/>
      <c r="CF97" s="54"/>
    </row>
    <row r="98" spans="1:84" s="51" customFormat="1" ht="18" customHeight="1" x14ac:dyDescent="0.25">
      <c r="A98" s="56" t="s">
        <v>188</v>
      </c>
      <c r="B98" s="57" t="s">
        <v>94</v>
      </c>
      <c r="C98" s="58">
        <v>80</v>
      </c>
      <c r="D98" s="83">
        <v>341</v>
      </c>
      <c r="E98" s="60">
        <v>74.486803519061581</v>
      </c>
      <c r="F98" s="83">
        <v>80</v>
      </c>
      <c r="G98" s="62">
        <v>76.25</v>
      </c>
      <c r="H98" s="83">
        <v>134</v>
      </c>
      <c r="I98" s="86">
        <v>73.134328358208961</v>
      </c>
      <c r="J98" s="83">
        <v>65</v>
      </c>
      <c r="K98" s="86">
        <v>87.692307692307693</v>
      </c>
      <c r="L98" s="84" t="s">
        <v>567</v>
      </c>
      <c r="M98" s="64">
        <v>61.29032258064516</v>
      </c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4"/>
      <c r="BR98" s="54"/>
      <c r="BS98" s="54"/>
      <c r="BT98" s="54"/>
      <c r="BU98" s="54"/>
      <c r="BV98" s="54"/>
      <c r="BW98" s="54"/>
      <c r="BX98" s="54"/>
      <c r="BY98" s="54"/>
      <c r="BZ98" s="54"/>
      <c r="CA98" s="54"/>
      <c r="CB98" s="54"/>
      <c r="CC98" s="54"/>
      <c r="CD98" s="54"/>
      <c r="CE98" s="54"/>
      <c r="CF98" s="54"/>
    </row>
    <row r="99" spans="1:84" s="52" customFormat="1" ht="21.75" customHeight="1" thickBot="1" x14ac:dyDescent="0.3">
      <c r="A99" s="103" t="s">
        <v>189</v>
      </c>
      <c r="B99" s="104" t="s">
        <v>95</v>
      </c>
      <c r="C99" s="105">
        <v>24</v>
      </c>
      <c r="D99" s="106">
        <v>120</v>
      </c>
      <c r="E99" s="107">
        <v>64.166666666666671</v>
      </c>
      <c r="F99" s="83">
        <v>24</v>
      </c>
      <c r="G99" s="62">
        <v>62.5</v>
      </c>
      <c r="H99" s="83">
        <v>48</v>
      </c>
      <c r="I99" s="63">
        <v>72.916666666666671</v>
      </c>
      <c r="J99" s="83">
        <v>24</v>
      </c>
      <c r="K99" s="86">
        <v>79.166666666666671</v>
      </c>
      <c r="L99" s="84" t="s">
        <v>551</v>
      </c>
      <c r="M99" s="64">
        <v>33.333333333333336</v>
      </c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4"/>
      <c r="BR99" s="54"/>
      <c r="BS99" s="54"/>
      <c r="BT99" s="54"/>
      <c r="BU99" s="54"/>
      <c r="BV99" s="54"/>
      <c r="BW99" s="54"/>
      <c r="BX99" s="54"/>
      <c r="BY99" s="54"/>
      <c r="BZ99" s="54"/>
      <c r="CA99" s="54"/>
      <c r="CB99" s="54"/>
      <c r="CC99" s="54"/>
      <c r="CD99" s="54"/>
      <c r="CE99" s="54"/>
      <c r="CF99" s="54"/>
    </row>
    <row r="100" spans="1:84" ht="22.5" customHeight="1" thickBot="1" x14ac:dyDescent="0.3">
      <c r="A100" s="108"/>
      <c r="B100" s="109" t="s">
        <v>202</v>
      </c>
      <c r="C100" s="110">
        <v>14458</v>
      </c>
      <c r="D100" s="111">
        <f>SUM(D6:D99)</f>
        <v>63726</v>
      </c>
      <c r="E100" s="112">
        <v>77.911501647575705</v>
      </c>
      <c r="F100" s="110">
        <v>14458</v>
      </c>
      <c r="G100" s="113">
        <v>74.152718218287447</v>
      </c>
      <c r="H100" s="110">
        <v>25469</v>
      </c>
      <c r="I100" s="114">
        <v>73.7052887824414</v>
      </c>
      <c r="J100" s="110">
        <v>12019</v>
      </c>
      <c r="K100" s="113">
        <v>88.128119800332783</v>
      </c>
      <c r="L100" s="110">
        <v>11780</v>
      </c>
      <c r="M100" s="115">
        <v>81.188455008488958</v>
      </c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4"/>
      <c r="BR100" s="54"/>
      <c r="BS100" s="54"/>
      <c r="BT100" s="54"/>
      <c r="BU100" s="54"/>
      <c r="BV100" s="54"/>
      <c r="BW100" s="54"/>
      <c r="BX100" s="54"/>
      <c r="BY100" s="54"/>
      <c r="BZ100" s="54"/>
      <c r="CA100" s="54"/>
      <c r="CB100" s="54"/>
      <c r="CC100" s="54"/>
      <c r="CD100" s="54"/>
      <c r="CE100" s="54"/>
      <c r="CF100" s="54"/>
    </row>
    <row r="101" spans="1:84" ht="36.75" customHeight="1" x14ac:dyDescent="0.25">
      <c r="B101" s="49"/>
      <c r="G101" s="47"/>
      <c r="H101" s="47"/>
      <c r="I101" s="47"/>
      <c r="J101" s="47"/>
      <c r="K101" s="47"/>
      <c r="L101" s="47"/>
      <c r="M101" s="47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4"/>
      <c r="BR101" s="54"/>
      <c r="BS101" s="54"/>
      <c r="BT101" s="54"/>
      <c r="BU101" s="54"/>
      <c r="BV101" s="54"/>
      <c r="BW101" s="54"/>
      <c r="BX101" s="54"/>
      <c r="BY101" s="54"/>
      <c r="BZ101" s="54"/>
      <c r="CA101" s="54"/>
      <c r="CB101" s="54"/>
      <c r="CC101" s="54"/>
      <c r="CD101" s="54"/>
      <c r="CE101" s="54"/>
      <c r="CF101" s="54"/>
    </row>
    <row r="102" spans="1:84" ht="15" customHeight="1" x14ac:dyDescent="0.25">
      <c r="B102" s="49"/>
      <c r="G102" s="47"/>
      <c r="H102" s="47"/>
      <c r="I102" s="47"/>
      <c r="J102" s="47"/>
      <c r="K102" s="47"/>
      <c r="L102" s="47"/>
      <c r="M102" s="47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4"/>
      <c r="BR102" s="54"/>
      <c r="BS102" s="54"/>
      <c r="BT102" s="54"/>
      <c r="BU102" s="54"/>
      <c r="BV102" s="54"/>
      <c r="BW102" s="54"/>
      <c r="BX102" s="54"/>
      <c r="BY102" s="54"/>
      <c r="BZ102" s="54"/>
      <c r="CA102" s="54"/>
      <c r="CB102" s="54"/>
      <c r="CC102" s="54"/>
      <c r="CD102" s="54"/>
      <c r="CE102" s="54"/>
      <c r="CF102" s="54"/>
    </row>
    <row r="103" spans="1:84" x14ac:dyDescent="0.25">
      <c r="B103" s="49"/>
      <c r="F103" s="50"/>
      <c r="G103" s="47"/>
      <c r="H103" s="47"/>
      <c r="I103" s="47"/>
      <c r="J103" s="47"/>
      <c r="K103" s="47"/>
      <c r="L103" s="47"/>
      <c r="M103" s="47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4"/>
      <c r="BR103" s="54"/>
      <c r="BS103" s="54"/>
      <c r="BT103" s="54"/>
      <c r="BU103" s="54"/>
      <c r="BV103" s="54"/>
      <c r="BW103" s="54"/>
      <c r="BX103" s="54"/>
      <c r="BY103" s="54"/>
      <c r="BZ103" s="54"/>
      <c r="CA103" s="54"/>
      <c r="CB103" s="54"/>
      <c r="CC103" s="54"/>
      <c r="CD103" s="54"/>
      <c r="CE103" s="54"/>
      <c r="CF103" s="54"/>
    </row>
    <row r="104" spans="1:84" ht="15" customHeight="1" x14ac:dyDescent="0.25">
      <c r="B104" s="49"/>
      <c r="F104" s="50"/>
      <c r="G104" s="47"/>
      <c r="H104" s="47"/>
      <c r="I104" s="47"/>
      <c r="J104" s="47"/>
      <c r="K104" s="47"/>
      <c r="L104" s="47"/>
      <c r="M104" s="47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4"/>
      <c r="BR104" s="54"/>
      <c r="BS104" s="54"/>
      <c r="BT104" s="54"/>
      <c r="BU104" s="54"/>
      <c r="BV104" s="54"/>
      <c r="BW104" s="54"/>
      <c r="BX104" s="54"/>
      <c r="BY104" s="54"/>
      <c r="BZ104" s="54"/>
      <c r="CA104" s="54"/>
      <c r="CB104" s="54"/>
      <c r="CC104" s="54"/>
      <c r="CD104" s="54"/>
      <c r="CE104" s="54"/>
      <c r="CF104" s="54"/>
    </row>
    <row r="105" spans="1:84" ht="15" customHeight="1" x14ac:dyDescent="0.25">
      <c r="B105" s="49"/>
      <c r="F105" s="50"/>
      <c r="G105" s="47"/>
      <c r="H105" s="47"/>
      <c r="I105" s="47"/>
      <c r="J105" s="47"/>
      <c r="K105" s="47"/>
      <c r="L105" s="47"/>
      <c r="M105" s="47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4"/>
      <c r="BR105" s="54"/>
      <c r="BS105" s="54"/>
      <c r="BT105" s="54"/>
      <c r="BU105" s="54"/>
      <c r="BV105" s="54"/>
      <c r="BW105" s="54"/>
      <c r="BX105" s="54"/>
      <c r="BY105" s="54"/>
      <c r="BZ105" s="54"/>
      <c r="CA105" s="54"/>
      <c r="CB105" s="54"/>
      <c r="CC105" s="54"/>
      <c r="CD105" s="54"/>
      <c r="CE105" s="54"/>
      <c r="CF105" s="54"/>
    </row>
    <row r="106" spans="1:84" x14ac:dyDescent="0.25">
      <c r="F106" s="50"/>
      <c r="G106" s="47"/>
      <c r="H106" s="47"/>
      <c r="I106" s="47"/>
      <c r="J106" s="47"/>
      <c r="K106" s="47"/>
      <c r="L106" s="47"/>
      <c r="M106" s="47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4"/>
      <c r="BR106" s="54"/>
      <c r="BS106" s="54"/>
      <c r="BT106" s="54"/>
      <c r="BU106" s="54"/>
      <c r="BV106" s="54"/>
      <c r="BW106" s="54"/>
      <c r="BX106" s="54"/>
      <c r="BY106" s="54"/>
      <c r="BZ106" s="54"/>
      <c r="CA106" s="54"/>
      <c r="CB106" s="54"/>
      <c r="CC106" s="54"/>
      <c r="CD106" s="54"/>
      <c r="CE106" s="54"/>
      <c r="CF106" s="54"/>
    </row>
    <row r="107" spans="1:84" x14ac:dyDescent="0.25">
      <c r="F107" s="50"/>
      <c r="G107" s="47"/>
      <c r="H107" s="47"/>
      <c r="I107" s="47"/>
      <c r="J107" s="47"/>
      <c r="K107" s="47"/>
      <c r="L107" s="47"/>
      <c r="M107" s="47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4"/>
      <c r="BR107" s="54"/>
      <c r="BS107" s="54"/>
      <c r="BT107" s="54"/>
      <c r="BU107" s="54"/>
      <c r="BV107" s="54"/>
      <c r="BW107" s="54"/>
      <c r="BX107" s="54"/>
      <c r="BY107" s="54"/>
      <c r="BZ107" s="54"/>
      <c r="CA107" s="54"/>
      <c r="CB107" s="54"/>
      <c r="CC107" s="54"/>
      <c r="CD107" s="54"/>
      <c r="CE107" s="54"/>
      <c r="CF107" s="54"/>
    </row>
    <row r="108" spans="1:84" x14ac:dyDescent="0.25">
      <c r="F108" s="50"/>
      <c r="G108" s="47"/>
      <c r="H108" s="47"/>
      <c r="I108" s="47"/>
      <c r="J108" s="47"/>
      <c r="K108" s="47"/>
      <c r="L108" s="47"/>
      <c r="M108" s="47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4"/>
      <c r="BR108" s="54"/>
      <c r="BS108" s="54"/>
      <c r="BT108" s="54"/>
      <c r="BU108" s="54"/>
      <c r="BV108" s="54"/>
      <c r="BW108" s="54"/>
      <c r="BX108" s="54"/>
      <c r="BY108" s="54"/>
      <c r="BZ108" s="54"/>
      <c r="CA108" s="54"/>
      <c r="CB108" s="54"/>
      <c r="CC108" s="54"/>
      <c r="CD108" s="54"/>
      <c r="CE108" s="54"/>
      <c r="CF108" s="54"/>
    </row>
    <row r="109" spans="1:84" x14ac:dyDescent="0.25">
      <c r="F109" s="50"/>
      <c r="G109" s="47"/>
      <c r="H109" s="47"/>
      <c r="I109" s="47"/>
      <c r="J109" s="47"/>
      <c r="K109" s="47"/>
      <c r="L109" s="47"/>
      <c r="M109" s="47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4"/>
      <c r="BR109" s="54"/>
      <c r="BS109" s="54"/>
      <c r="BT109" s="54"/>
      <c r="BU109" s="54"/>
      <c r="BV109" s="54"/>
      <c r="BW109" s="54"/>
      <c r="BX109" s="54"/>
      <c r="BY109" s="54"/>
      <c r="BZ109" s="54"/>
      <c r="CA109" s="54"/>
      <c r="CB109" s="54"/>
      <c r="CC109" s="54"/>
      <c r="CD109" s="54"/>
      <c r="CE109" s="54"/>
      <c r="CF109" s="54"/>
    </row>
    <row r="110" spans="1:84" x14ac:dyDescent="0.25">
      <c r="F110" s="50"/>
      <c r="G110" s="47"/>
      <c r="H110" s="47"/>
      <c r="I110" s="47"/>
      <c r="J110" s="47"/>
      <c r="K110" s="47"/>
      <c r="L110" s="47"/>
      <c r="M110" s="47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4"/>
      <c r="BR110" s="54"/>
      <c r="BS110" s="54"/>
      <c r="BT110" s="54"/>
      <c r="BU110" s="54"/>
      <c r="BV110" s="54"/>
      <c r="BW110" s="54"/>
      <c r="BX110" s="54"/>
      <c r="BY110" s="54"/>
      <c r="BZ110" s="54"/>
      <c r="CA110" s="54"/>
      <c r="CB110" s="54"/>
      <c r="CC110" s="54"/>
      <c r="CD110" s="54"/>
      <c r="CE110" s="54"/>
      <c r="CF110" s="54"/>
    </row>
    <row r="111" spans="1:84" x14ac:dyDescent="0.25">
      <c r="F111" s="50"/>
      <c r="G111" s="47"/>
      <c r="H111" s="47"/>
      <c r="I111" s="47"/>
      <c r="J111" s="47"/>
      <c r="K111" s="47"/>
      <c r="L111" s="47"/>
      <c r="M111" s="47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4"/>
      <c r="BR111" s="54"/>
      <c r="BS111" s="54"/>
      <c r="BT111" s="54"/>
      <c r="BU111" s="54"/>
      <c r="BV111" s="54"/>
      <c r="BW111" s="54"/>
      <c r="BX111" s="54"/>
      <c r="BY111" s="54"/>
      <c r="BZ111" s="54"/>
      <c r="CA111" s="54"/>
      <c r="CB111" s="54"/>
      <c r="CC111" s="54"/>
      <c r="CD111" s="54"/>
      <c r="CE111" s="54"/>
      <c r="CF111" s="54"/>
    </row>
    <row r="112" spans="1:84" x14ac:dyDescent="0.25">
      <c r="F112" s="50"/>
      <c r="G112" s="47"/>
      <c r="H112" s="47"/>
      <c r="I112" s="47"/>
      <c r="J112" s="47"/>
      <c r="K112" s="47"/>
      <c r="L112" s="47"/>
      <c r="M112" s="47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4"/>
      <c r="BR112" s="54"/>
      <c r="BS112" s="54"/>
      <c r="BT112" s="54"/>
      <c r="BU112" s="54"/>
      <c r="BV112" s="54"/>
      <c r="BW112" s="54"/>
      <c r="BX112" s="54"/>
      <c r="BY112" s="54"/>
      <c r="BZ112" s="54"/>
      <c r="CA112" s="54"/>
      <c r="CB112" s="54"/>
      <c r="CC112" s="54"/>
      <c r="CD112" s="54"/>
      <c r="CE112" s="54"/>
      <c r="CF112" s="54"/>
    </row>
    <row r="113" spans="6:84" x14ac:dyDescent="0.25">
      <c r="F113" s="50"/>
      <c r="G113" s="47"/>
      <c r="H113" s="47"/>
      <c r="I113" s="47"/>
      <c r="J113" s="47"/>
      <c r="K113" s="47"/>
      <c r="L113" s="47"/>
      <c r="M113" s="47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4"/>
      <c r="BR113" s="54"/>
      <c r="BS113" s="54"/>
      <c r="BT113" s="54"/>
      <c r="BU113" s="54"/>
      <c r="BV113" s="54"/>
      <c r="BW113" s="54"/>
      <c r="BX113" s="54"/>
      <c r="BY113" s="54"/>
      <c r="BZ113" s="54"/>
      <c r="CA113" s="54"/>
      <c r="CB113" s="54"/>
      <c r="CC113" s="54"/>
      <c r="CD113" s="54"/>
      <c r="CE113" s="54"/>
      <c r="CF113" s="54"/>
    </row>
    <row r="114" spans="6:84" x14ac:dyDescent="0.25">
      <c r="F114" s="50"/>
      <c r="G114" s="47"/>
      <c r="H114" s="47"/>
      <c r="I114" s="47"/>
      <c r="J114" s="47"/>
      <c r="K114" s="47"/>
      <c r="L114" s="47"/>
      <c r="M114" s="47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4"/>
      <c r="BR114" s="54"/>
      <c r="BS114" s="54"/>
      <c r="BT114" s="54"/>
      <c r="BU114" s="54"/>
      <c r="BV114" s="54"/>
      <c r="BW114" s="54"/>
      <c r="BX114" s="54"/>
      <c r="BY114" s="54"/>
      <c r="BZ114" s="54"/>
      <c r="CA114" s="54"/>
      <c r="CB114" s="54"/>
      <c r="CC114" s="54"/>
      <c r="CD114" s="54"/>
      <c r="CE114" s="54"/>
      <c r="CF114" s="54"/>
    </row>
    <row r="115" spans="6:84" x14ac:dyDescent="0.25">
      <c r="F115" s="50"/>
      <c r="G115" s="47"/>
      <c r="H115" s="47"/>
      <c r="I115" s="47"/>
      <c r="J115" s="47"/>
      <c r="K115" s="47"/>
      <c r="L115" s="47"/>
      <c r="M115" s="47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4"/>
      <c r="BR115" s="54"/>
      <c r="BS115" s="54"/>
      <c r="BT115" s="54"/>
      <c r="BU115" s="54"/>
      <c r="BV115" s="54"/>
      <c r="BW115" s="54"/>
      <c r="BX115" s="54"/>
      <c r="BY115" s="54"/>
      <c r="BZ115" s="54"/>
      <c r="CA115" s="54"/>
      <c r="CB115" s="54"/>
      <c r="CC115" s="54"/>
      <c r="CD115" s="54"/>
      <c r="CE115" s="54"/>
      <c r="CF115" s="54"/>
    </row>
    <row r="116" spans="6:84" x14ac:dyDescent="0.25">
      <c r="F116" s="50"/>
      <c r="G116" s="47"/>
      <c r="H116" s="47"/>
      <c r="I116" s="47"/>
      <c r="J116" s="47"/>
      <c r="K116" s="47"/>
      <c r="L116" s="47"/>
      <c r="M116" s="47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4"/>
      <c r="BR116" s="54"/>
      <c r="BS116" s="54"/>
      <c r="BT116" s="54"/>
      <c r="BU116" s="54"/>
      <c r="BV116" s="54"/>
      <c r="BW116" s="54"/>
      <c r="BX116" s="54"/>
      <c r="BY116" s="54"/>
      <c r="BZ116" s="54"/>
      <c r="CA116" s="54"/>
      <c r="CB116" s="54"/>
      <c r="CC116" s="54"/>
      <c r="CD116" s="54"/>
      <c r="CE116" s="54"/>
      <c r="CF116" s="54"/>
    </row>
    <row r="117" spans="6:84" x14ac:dyDescent="0.25">
      <c r="F117" s="50"/>
      <c r="G117" s="47"/>
      <c r="H117" s="47"/>
      <c r="I117" s="47"/>
      <c r="J117" s="47"/>
      <c r="K117" s="47"/>
      <c r="L117" s="47"/>
      <c r="M117" s="47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4"/>
      <c r="BR117" s="54"/>
      <c r="BS117" s="54"/>
      <c r="BT117" s="54"/>
      <c r="BU117" s="54"/>
      <c r="BV117" s="54"/>
      <c r="BW117" s="54"/>
      <c r="BX117" s="54"/>
      <c r="BY117" s="54"/>
      <c r="BZ117" s="54"/>
      <c r="CA117" s="54"/>
      <c r="CB117" s="54"/>
      <c r="CC117" s="54"/>
      <c r="CD117" s="54"/>
      <c r="CE117" s="54"/>
      <c r="CF117" s="54"/>
    </row>
    <row r="118" spans="6:84" x14ac:dyDescent="0.25">
      <c r="F118" s="50"/>
      <c r="G118" s="47"/>
      <c r="H118" s="47"/>
      <c r="I118" s="47"/>
      <c r="J118" s="47"/>
      <c r="K118" s="47"/>
      <c r="L118" s="47"/>
      <c r="M118" s="47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4"/>
      <c r="BR118" s="54"/>
      <c r="BS118" s="54"/>
      <c r="BT118" s="54"/>
      <c r="BU118" s="54"/>
      <c r="BV118" s="54"/>
      <c r="BW118" s="54"/>
      <c r="BX118" s="54"/>
      <c r="BY118" s="54"/>
      <c r="BZ118" s="54"/>
      <c r="CA118" s="54"/>
      <c r="CB118" s="54"/>
      <c r="CC118" s="54"/>
      <c r="CD118" s="54"/>
      <c r="CE118" s="54"/>
      <c r="CF118" s="54"/>
    </row>
    <row r="119" spans="6:84" x14ac:dyDescent="0.25">
      <c r="F119" s="50"/>
      <c r="G119" s="47"/>
      <c r="H119" s="47"/>
      <c r="I119" s="47"/>
      <c r="J119" s="47"/>
      <c r="K119" s="47"/>
      <c r="L119" s="47"/>
      <c r="M119" s="47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4"/>
      <c r="BR119" s="54"/>
      <c r="BS119" s="54"/>
      <c r="BT119" s="54"/>
      <c r="BU119" s="54"/>
      <c r="BV119" s="54"/>
      <c r="BW119" s="54"/>
      <c r="BX119" s="54"/>
      <c r="BY119" s="54"/>
      <c r="BZ119" s="54"/>
      <c r="CA119" s="54"/>
      <c r="CB119" s="54"/>
      <c r="CC119" s="54"/>
      <c r="CD119" s="54"/>
      <c r="CE119" s="54"/>
      <c r="CF119" s="54"/>
    </row>
    <row r="120" spans="6:84" x14ac:dyDescent="0.25">
      <c r="F120" s="50"/>
      <c r="G120" s="47"/>
      <c r="H120" s="47"/>
      <c r="I120" s="47"/>
      <c r="J120" s="47"/>
      <c r="K120" s="47"/>
      <c r="L120" s="47"/>
      <c r="M120" s="47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4"/>
      <c r="BR120" s="54"/>
      <c r="BS120" s="54"/>
      <c r="BT120" s="54"/>
      <c r="BU120" s="54"/>
      <c r="BV120" s="54"/>
      <c r="BW120" s="54"/>
      <c r="BX120" s="54"/>
      <c r="BY120" s="54"/>
      <c r="BZ120" s="54"/>
      <c r="CA120" s="54"/>
      <c r="CB120" s="54"/>
      <c r="CC120" s="54"/>
      <c r="CD120" s="54"/>
      <c r="CE120" s="54"/>
      <c r="CF120" s="54"/>
    </row>
    <row r="121" spans="6:84" x14ac:dyDescent="0.25">
      <c r="F121" s="50"/>
      <c r="G121" s="47"/>
      <c r="H121" s="47"/>
      <c r="I121" s="47"/>
      <c r="J121" s="47"/>
      <c r="K121" s="47"/>
      <c r="L121" s="47"/>
      <c r="M121" s="47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4"/>
      <c r="BR121" s="54"/>
      <c r="BS121" s="54"/>
      <c r="BT121" s="54"/>
      <c r="BU121" s="54"/>
      <c r="BV121" s="54"/>
      <c r="BW121" s="54"/>
      <c r="BX121" s="54"/>
      <c r="BY121" s="54"/>
      <c r="BZ121" s="54"/>
      <c r="CA121" s="54"/>
      <c r="CB121" s="54"/>
      <c r="CC121" s="54"/>
      <c r="CD121" s="54"/>
      <c r="CE121" s="54"/>
      <c r="CF121" s="54"/>
    </row>
    <row r="122" spans="6:84" x14ac:dyDescent="0.25">
      <c r="F122" s="50"/>
      <c r="G122" s="47"/>
      <c r="H122" s="47"/>
      <c r="I122" s="47"/>
      <c r="J122" s="47"/>
      <c r="K122" s="47"/>
      <c r="L122" s="47"/>
      <c r="M122" s="47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4"/>
      <c r="BR122" s="54"/>
      <c r="BS122" s="54"/>
      <c r="BT122" s="54"/>
      <c r="BU122" s="54"/>
      <c r="BV122" s="54"/>
      <c r="BW122" s="54"/>
      <c r="BX122" s="54"/>
      <c r="BY122" s="54"/>
      <c r="BZ122" s="54"/>
      <c r="CA122" s="54"/>
      <c r="CB122" s="54"/>
      <c r="CC122" s="54"/>
      <c r="CD122" s="54"/>
      <c r="CE122" s="54"/>
      <c r="CF122" s="54"/>
    </row>
    <row r="123" spans="6:84" x14ac:dyDescent="0.25">
      <c r="F123" s="50"/>
      <c r="G123" s="47"/>
      <c r="H123" s="47"/>
      <c r="I123" s="47"/>
      <c r="J123" s="47"/>
      <c r="K123" s="47"/>
      <c r="L123" s="47"/>
      <c r="M123" s="47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4"/>
      <c r="BR123" s="54"/>
      <c r="BS123" s="54"/>
      <c r="BT123" s="54"/>
      <c r="BU123" s="54"/>
      <c r="BV123" s="54"/>
      <c r="BW123" s="54"/>
      <c r="BX123" s="54"/>
      <c r="BY123" s="54"/>
      <c r="BZ123" s="54"/>
      <c r="CA123" s="54"/>
      <c r="CB123" s="54"/>
      <c r="CC123" s="54"/>
      <c r="CD123" s="54"/>
      <c r="CE123" s="54"/>
      <c r="CF123" s="54"/>
    </row>
    <row r="124" spans="6:84" x14ac:dyDescent="0.25">
      <c r="F124" s="50"/>
      <c r="G124" s="47"/>
      <c r="H124" s="47"/>
      <c r="I124" s="47"/>
      <c r="J124" s="47"/>
      <c r="K124" s="47"/>
      <c r="L124" s="47"/>
      <c r="M124" s="47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4"/>
      <c r="BR124" s="54"/>
      <c r="BS124" s="54"/>
      <c r="BT124" s="54"/>
      <c r="BU124" s="54"/>
      <c r="BV124" s="54"/>
      <c r="BW124" s="54"/>
      <c r="BX124" s="54"/>
      <c r="BY124" s="54"/>
      <c r="BZ124" s="54"/>
      <c r="CA124" s="54"/>
      <c r="CB124" s="54"/>
      <c r="CC124" s="54"/>
      <c r="CD124" s="54"/>
      <c r="CE124" s="54"/>
      <c r="CF124" s="54"/>
    </row>
    <row r="125" spans="6:84" x14ac:dyDescent="0.25">
      <c r="F125" s="50"/>
      <c r="G125" s="47"/>
      <c r="H125" s="47"/>
      <c r="I125" s="47"/>
      <c r="J125" s="47"/>
      <c r="K125" s="47"/>
      <c r="L125" s="47"/>
      <c r="M125" s="47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4"/>
      <c r="BR125" s="54"/>
      <c r="BS125" s="54"/>
      <c r="BT125" s="54"/>
      <c r="BU125" s="54"/>
      <c r="BV125" s="54"/>
      <c r="BW125" s="54"/>
      <c r="BX125" s="54"/>
      <c r="BY125" s="54"/>
      <c r="BZ125" s="54"/>
      <c r="CA125" s="54"/>
      <c r="CB125" s="54"/>
      <c r="CC125" s="54"/>
      <c r="CD125" s="54"/>
      <c r="CE125" s="54"/>
      <c r="CF125" s="54"/>
    </row>
    <row r="126" spans="6:84" x14ac:dyDescent="0.25">
      <c r="F126" s="50"/>
      <c r="G126" s="47"/>
      <c r="H126" s="47"/>
      <c r="I126" s="47"/>
      <c r="J126" s="47"/>
      <c r="K126" s="47"/>
      <c r="L126" s="47"/>
      <c r="M126" s="47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4"/>
      <c r="BR126" s="54"/>
      <c r="BS126" s="54"/>
      <c r="BT126" s="54"/>
      <c r="BU126" s="54"/>
      <c r="BV126" s="54"/>
      <c r="BW126" s="54"/>
      <c r="BX126" s="54"/>
      <c r="BY126" s="54"/>
      <c r="BZ126" s="54"/>
      <c r="CA126" s="54"/>
      <c r="CB126" s="54"/>
      <c r="CC126" s="54"/>
      <c r="CD126" s="54"/>
      <c r="CE126" s="54"/>
      <c r="CF126" s="54"/>
    </row>
    <row r="127" spans="6:84" x14ac:dyDescent="0.25">
      <c r="F127" s="50"/>
      <c r="G127" s="47"/>
      <c r="H127" s="47"/>
      <c r="I127" s="47"/>
      <c r="J127" s="47"/>
      <c r="K127" s="47"/>
      <c r="L127" s="47"/>
      <c r="M127" s="47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4"/>
      <c r="BR127" s="54"/>
      <c r="BS127" s="54"/>
      <c r="BT127" s="54"/>
      <c r="BU127" s="54"/>
      <c r="BV127" s="54"/>
      <c r="BW127" s="54"/>
      <c r="BX127" s="54"/>
      <c r="BY127" s="54"/>
      <c r="BZ127" s="54"/>
      <c r="CA127" s="54"/>
      <c r="CB127" s="54"/>
      <c r="CC127" s="54"/>
      <c r="CD127" s="54"/>
      <c r="CE127" s="54"/>
      <c r="CF127" s="54"/>
    </row>
    <row r="128" spans="6:84" x14ac:dyDescent="0.25">
      <c r="F128" s="50"/>
      <c r="G128" s="47"/>
      <c r="H128" s="47"/>
      <c r="I128" s="47"/>
      <c r="J128" s="47"/>
      <c r="K128" s="47"/>
      <c r="L128" s="47"/>
      <c r="M128" s="47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4"/>
      <c r="BR128" s="54"/>
      <c r="BS128" s="54"/>
      <c r="BT128" s="54"/>
      <c r="BU128" s="54"/>
      <c r="BV128" s="54"/>
      <c r="BW128" s="54"/>
      <c r="BX128" s="54"/>
      <c r="BY128" s="54"/>
      <c r="BZ128" s="54"/>
      <c r="CA128" s="54"/>
      <c r="CB128" s="54"/>
      <c r="CC128" s="54"/>
      <c r="CD128" s="54"/>
      <c r="CE128" s="54"/>
      <c r="CF128" s="54"/>
    </row>
    <row r="129" spans="6:84" x14ac:dyDescent="0.25">
      <c r="F129" s="50"/>
      <c r="G129" s="47"/>
      <c r="H129" s="47"/>
      <c r="I129" s="47"/>
      <c r="J129" s="47"/>
      <c r="K129" s="47"/>
      <c r="L129" s="47"/>
      <c r="M129" s="47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4"/>
      <c r="BR129" s="54"/>
      <c r="BS129" s="54"/>
      <c r="BT129" s="54"/>
      <c r="BU129" s="54"/>
      <c r="BV129" s="54"/>
      <c r="BW129" s="54"/>
      <c r="BX129" s="54"/>
      <c r="BY129" s="54"/>
      <c r="BZ129" s="54"/>
      <c r="CA129" s="54"/>
      <c r="CB129" s="54"/>
      <c r="CC129" s="54"/>
      <c r="CD129" s="54"/>
      <c r="CE129" s="54"/>
      <c r="CF129" s="54"/>
    </row>
    <row r="130" spans="6:84" x14ac:dyDescent="0.25">
      <c r="F130" s="50"/>
      <c r="G130" s="47"/>
      <c r="H130" s="47"/>
      <c r="I130" s="47"/>
      <c r="J130" s="47"/>
      <c r="K130" s="47"/>
      <c r="L130" s="47"/>
      <c r="M130" s="47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4"/>
      <c r="BR130" s="54"/>
      <c r="BS130" s="54"/>
      <c r="BT130" s="54"/>
      <c r="BU130" s="54"/>
      <c r="BV130" s="54"/>
      <c r="BW130" s="54"/>
      <c r="BX130" s="54"/>
      <c r="BY130" s="54"/>
      <c r="BZ130" s="54"/>
      <c r="CA130" s="54"/>
      <c r="CB130" s="54"/>
      <c r="CC130" s="54"/>
      <c r="CD130" s="54"/>
      <c r="CE130" s="54"/>
      <c r="CF130" s="54"/>
    </row>
    <row r="131" spans="6:84" x14ac:dyDescent="0.25">
      <c r="F131" s="50"/>
      <c r="G131" s="47"/>
      <c r="H131" s="47"/>
      <c r="I131" s="47"/>
      <c r="J131" s="47"/>
      <c r="K131" s="47"/>
      <c r="L131" s="47"/>
      <c r="M131" s="47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4"/>
      <c r="BR131" s="54"/>
      <c r="BS131" s="54"/>
      <c r="BT131" s="54"/>
      <c r="BU131" s="54"/>
      <c r="BV131" s="54"/>
      <c r="BW131" s="54"/>
      <c r="BX131" s="54"/>
      <c r="BY131" s="54"/>
      <c r="BZ131" s="54"/>
      <c r="CA131" s="54"/>
      <c r="CB131" s="54"/>
      <c r="CC131" s="54"/>
      <c r="CD131" s="54"/>
      <c r="CE131" s="54"/>
      <c r="CF131" s="54"/>
    </row>
    <row r="132" spans="6:84" x14ac:dyDescent="0.25">
      <c r="F132" s="50"/>
      <c r="G132" s="47"/>
      <c r="H132" s="47"/>
      <c r="I132" s="47"/>
      <c r="J132" s="47"/>
      <c r="K132" s="47"/>
      <c r="L132" s="47"/>
      <c r="M132" s="47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</row>
    <row r="133" spans="6:84" x14ac:dyDescent="0.25">
      <c r="F133" s="50"/>
      <c r="G133" s="47"/>
      <c r="H133" s="47"/>
      <c r="I133" s="47"/>
      <c r="J133" s="47"/>
      <c r="K133" s="47"/>
      <c r="L133" s="47"/>
      <c r="M133" s="47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4"/>
      <c r="BR133" s="54"/>
      <c r="BS133" s="54"/>
      <c r="BT133" s="54"/>
      <c r="BU133" s="54"/>
      <c r="BV133" s="54"/>
      <c r="BW133" s="54"/>
      <c r="BX133" s="54"/>
      <c r="BY133" s="54"/>
      <c r="BZ133" s="54"/>
      <c r="CA133" s="54"/>
      <c r="CB133" s="54"/>
      <c r="CC133" s="54"/>
      <c r="CD133" s="54"/>
      <c r="CE133" s="54"/>
      <c r="CF133" s="54"/>
    </row>
    <row r="134" spans="6:84" x14ac:dyDescent="0.25">
      <c r="F134" s="50"/>
      <c r="G134" s="47"/>
      <c r="H134" s="47"/>
      <c r="I134" s="47"/>
      <c r="J134" s="47"/>
      <c r="K134" s="47"/>
      <c r="L134" s="47"/>
      <c r="M134" s="47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4"/>
      <c r="BR134" s="54"/>
      <c r="BS134" s="54"/>
      <c r="BT134" s="54"/>
      <c r="BU134" s="54"/>
      <c r="BV134" s="54"/>
      <c r="BW134" s="54"/>
      <c r="BX134" s="54"/>
      <c r="BY134" s="54"/>
      <c r="BZ134" s="54"/>
      <c r="CA134" s="54"/>
      <c r="CB134" s="54"/>
      <c r="CC134" s="54"/>
      <c r="CD134" s="54"/>
      <c r="CE134" s="54"/>
      <c r="CF134" s="54"/>
    </row>
    <row r="135" spans="6:84" x14ac:dyDescent="0.25">
      <c r="F135" s="50"/>
      <c r="G135" s="47"/>
      <c r="H135" s="47"/>
      <c r="I135" s="47"/>
      <c r="J135" s="47"/>
      <c r="K135" s="47"/>
      <c r="L135" s="47"/>
      <c r="M135" s="47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4"/>
      <c r="BR135" s="54"/>
      <c r="BS135" s="54"/>
      <c r="BT135" s="54"/>
      <c r="BU135" s="54"/>
      <c r="BV135" s="54"/>
      <c r="BW135" s="54"/>
      <c r="BX135" s="54"/>
      <c r="BY135" s="54"/>
      <c r="BZ135" s="54"/>
      <c r="CA135" s="54"/>
      <c r="CB135" s="54"/>
      <c r="CC135" s="54"/>
      <c r="CD135" s="54"/>
      <c r="CE135" s="54"/>
      <c r="CF135" s="54"/>
    </row>
    <row r="136" spans="6:84" x14ac:dyDescent="0.25">
      <c r="F136" s="50"/>
      <c r="G136" s="47"/>
      <c r="H136" s="47"/>
      <c r="I136" s="47"/>
      <c r="J136" s="47"/>
      <c r="K136" s="47"/>
      <c r="L136" s="47"/>
      <c r="M136" s="47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4"/>
      <c r="BR136" s="54"/>
      <c r="BS136" s="54"/>
      <c r="BT136" s="54"/>
      <c r="BU136" s="54"/>
      <c r="BV136" s="54"/>
      <c r="BW136" s="54"/>
      <c r="BX136" s="54"/>
      <c r="BY136" s="54"/>
      <c r="BZ136" s="54"/>
      <c r="CA136" s="54"/>
      <c r="CB136" s="54"/>
      <c r="CC136" s="54"/>
      <c r="CD136" s="54"/>
      <c r="CE136" s="54"/>
      <c r="CF136" s="54"/>
    </row>
    <row r="137" spans="6:84" x14ac:dyDescent="0.25">
      <c r="F137" s="50"/>
      <c r="G137" s="47"/>
      <c r="H137" s="47"/>
      <c r="I137" s="47"/>
      <c r="J137" s="47"/>
      <c r="K137" s="47"/>
      <c r="L137" s="47"/>
      <c r="M137" s="47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4"/>
      <c r="BR137" s="54"/>
      <c r="BS137" s="54"/>
      <c r="BT137" s="54"/>
      <c r="BU137" s="54"/>
      <c r="BV137" s="54"/>
      <c r="BW137" s="54"/>
      <c r="BX137" s="54"/>
      <c r="BY137" s="54"/>
      <c r="BZ137" s="54"/>
      <c r="CA137" s="54"/>
      <c r="CB137" s="54"/>
      <c r="CC137" s="54"/>
      <c r="CD137" s="54"/>
      <c r="CE137" s="54"/>
      <c r="CF137" s="54"/>
    </row>
    <row r="138" spans="6:84" x14ac:dyDescent="0.25">
      <c r="F138" s="50"/>
      <c r="G138" s="47"/>
      <c r="H138" s="47"/>
      <c r="I138" s="47"/>
      <c r="J138" s="47"/>
      <c r="K138" s="47"/>
      <c r="L138" s="47"/>
      <c r="M138" s="47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4"/>
      <c r="BR138" s="54"/>
      <c r="BS138" s="54"/>
      <c r="BT138" s="54"/>
      <c r="BU138" s="54"/>
      <c r="BV138" s="54"/>
      <c r="BW138" s="54"/>
      <c r="BX138" s="54"/>
      <c r="BY138" s="54"/>
      <c r="BZ138" s="54"/>
      <c r="CA138" s="54"/>
      <c r="CB138" s="54"/>
      <c r="CC138" s="54"/>
      <c r="CD138" s="54"/>
      <c r="CE138" s="54"/>
      <c r="CF138" s="54"/>
    </row>
    <row r="139" spans="6:84" x14ac:dyDescent="0.25">
      <c r="F139" s="50"/>
      <c r="G139" s="47"/>
      <c r="H139" s="47"/>
      <c r="I139" s="47"/>
      <c r="J139" s="47"/>
      <c r="K139" s="47"/>
      <c r="L139" s="47"/>
      <c r="M139" s="47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4"/>
      <c r="BR139" s="54"/>
      <c r="BS139" s="54"/>
      <c r="BT139" s="54"/>
      <c r="BU139" s="54"/>
      <c r="BV139" s="54"/>
      <c r="BW139" s="54"/>
      <c r="BX139" s="54"/>
      <c r="BY139" s="54"/>
      <c r="BZ139" s="54"/>
      <c r="CA139" s="54"/>
      <c r="CB139" s="54"/>
      <c r="CC139" s="54"/>
      <c r="CD139" s="54"/>
      <c r="CE139" s="54"/>
      <c r="CF139" s="54"/>
    </row>
    <row r="140" spans="6:84" x14ac:dyDescent="0.25">
      <c r="F140" s="50"/>
      <c r="G140" s="47"/>
      <c r="H140" s="47"/>
      <c r="I140" s="47"/>
      <c r="J140" s="47"/>
      <c r="K140" s="47"/>
      <c r="L140" s="47"/>
      <c r="M140" s="47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4"/>
      <c r="BR140" s="54"/>
      <c r="BS140" s="54"/>
      <c r="BT140" s="54"/>
      <c r="BU140" s="54"/>
      <c r="BV140" s="54"/>
      <c r="BW140" s="54"/>
      <c r="BX140" s="54"/>
      <c r="BY140" s="54"/>
      <c r="BZ140" s="54"/>
      <c r="CA140" s="54"/>
      <c r="CB140" s="54"/>
      <c r="CC140" s="54"/>
      <c r="CD140" s="54"/>
      <c r="CE140" s="54"/>
      <c r="CF140" s="54"/>
    </row>
    <row r="141" spans="6:84" x14ac:dyDescent="0.25">
      <c r="F141" s="50"/>
      <c r="G141" s="47"/>
      <c r="H141" s="47"/>
      <c r="I141" s="47"/>
      <c r="J141" s="47"/>
      <c r="K141" s="47"/>
      <c r="L141" s="47"/>
      <c r="M141" s="47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4"/>
      <c r="BR141" s="54"/>
      <c r="BS141" s="54"/>
      <c r="BT141" s="54"/>
      <c r="BU141" s="54"/>
      <c r="BV141" s="54"/>
      <c r="BW141" s="54"/>
      <c r="BX141" s="54"/>
      <c r="BY141" s="54"/>
      <c r="BZ141" s="54"/>
      <c r="CA141" s="54"/>
      <c r="CB141" s="54"/>
      <c r="CC141" s="54"/>
      <c r="CD141" s="54"/>
      <c r="CE141" s="54"/>
      <c r="CF141" s="54"/>
    </row>
    <row r="142" spans="6:84" x14ac:dyDescent="0.25">
      <c r="F142" s="50"/>
      <c r="G142" s="47"/>
      <c r="H142" s="47"/>
      <c r="I142" s="47"/>
      <c r="J142" s="47"/>
      <c r="K142" s="47"/>
      <c r="L142" s="47"/>
      <c r="M142" s="47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4"/>
      <c r="BR142" s="54"/>
      <c r="BS142" s="54"/>
      <c r="BT142" s="54"/>
      <c r="BU142" s="54"/>
      <c r="BV142" s="54"/>
      <c r="BW142" s="54"/>
      <c r="BX142" s="54"/>
      <c r="BY142" s="54"/>
      <c r="BZ142" s="54"/>
      <c r="CA142" s="54"/>
      <c r="CB142" s="54"/>
      <c r="CC142" s="54"/>
      <c r="CD142" s="54"/>
      <c r="CE142" s="54"/>
      <c r="CF142" s="54"/>
    </row>
    <row r="143" spans="6:84" x14ac:dyDescent="0.25">
      <c r="F143" s="50"/>
      <c r="G143" s="47"/>
      <c r="H143" s="47"/>
      <c r="I143" s="47"/>
      <c r="J143" s="47"/>
      <c r="K143" s="47"/>
      <c r="L143" s="47"/>
      <c r="M143" s="47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4"/>
      <c r="BR143" s="54"/>
      <c r="BS143" s="54"/>
      <c r="BT143" s="54"/>
      <c r="BU143" s="54"/>
      <c r="BV143" s="54"/>
      <c r="BW143" s="54"/>
      <c r="BX143" s="54"/>
      <c r="BY143" s="54"/>
      <c r="BZ143" s="54"/>
      <c r="CA143" s="54"/>
      <c r="CB143" s="54"/>
      <c r="CC143" s="54"/>
      <c r="CD143" s="54"/>
      <c r="CE143" s="54"/>
      <c r="CF143" s="54"/>
    </row>
    <row r="144" spans="6:84" x14ac:dyDescent="0.25">
      <c r="F144" s="50"/>
      <c r="G144" s="47"/>
      <c r="H144" s="47"/>
      <c r="I144" s="47"/>
      <c r="J144" s="47"/>
      <c r="K144" s="47"/>
      <c r="L144" s="47"/>
      <c r="M144" s="47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4"/>
      <c r="BR144" s="54"/>
      <c r="BS144" s="54"/>
      <c r="BT144" s="54"/>
      <c r="BU144" s="54"/>
      <c r="BV144" s="54"/>
      <c r="BW144" s="54"/>
      <c r="BX144" s="54"/>
      <c r="BY144" s="54"/>
      <c r="BZ144" s="54"/>
      <c r="CA144" s="54"/>
      <c r="CB144" s="54"/>
      <c r="CC144" s="54"/>
      <c r="CD144" s="54"/>
      <c r="CE144" s="54"/>
      <c r="CF144" s="54"/>
    </row>
    <row r="145" spans="6:84" x14ac:dyDescent="0.25">
      <c r="F145" s="50"/>
      <c r="G145" s="47"/>
      <c r="H145" s="47"/>
      <c r="I145" s="47"/>
      <c r="J145" s="47"/>
      <c r="K145" s="47"/>
      <c r="L145" s="47"/>
      <c r="M145" s="47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4"/>
      <c r="BR145" s="54"/>
      <c r="BS145" s="54"/>
      <c r="BT145" s="54"/>
      <c r="BU145" s="54"/>
      <c r="BV145" s="54"/>
      <c r="BW145" s="54"/>
      <c r="BX145" s="54"/>
      <c r="BY145" s="54"/>
      <c r="BZ145" s="54"/>
      <c r="CA145" s="54"/>
      <c r="CB145" s="54"/>
      <c r="CC145" s="54"/>
      <c r="CD145" s="54"/>
      <c r="CE145" s="54"/>
      <c r="CF145" s="54"/>
    </row>
    <row r="146" spans="6:84" x14ac:dyDescent="0.25">
      <c r="F146" s="50"/>
      <c r="G146" s="47"/>
      <c r="H146" s="47"/>
      <c r="I146" s="47"/>
      <c r="J146" s="47"/>
      <c r="K146" s="47"/>
      <c r="L146" s="47"/>
      <c r="M146" s="47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4"/>
      <c r="BR146" s="54"/>
      <c r="BS146" s="54"/>
      <c r="BT146" s="54"/>
      <c r="BU146" s="54"/>
      <c r="BV146" s="54"/>
      <c r="BW146" s="54"/>
      <c r="BX146" s="54"/>
      <c r="BY146" s="54"/>
      <c r="BZ146" s="54"/>
      <c r="CA146" s="54"/>
      <c r="CB146" s="54"/>
      <c r="CC146" s="54"/>
      <c r="CD146" s="54"/>
      <c r="CE146" s="54"/>
      <c r="CF146" s="54"/>
    </row>
    <row r="147" spans="6:84" x14ac:dyDescent="0.25">
      <c r="F147" s="50"/>
      <c r="G147" s="47"/>
      <c r="H147" s="47"/>
      <c r="I147" s="47"/>
      <c r="J147" s="47"/>
      <c r="K147" s="47"/>
      <c r="L147" s="47"/>
      <c r="M147" s="47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</row>
    <row r="148" spans="6:84" x14ac:dyDescent="0.25">
      <c r="F148" s="50"/>
      <c r="G148" s="47"/>
      <c r="H148" s="47"/>
      <c r="I148" s="47"/>
      <c r="J148" s="47"/>
      <c r="K148" s="47"/>
      <c r="L148" s="47"/>
      <c r="M148" s="47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</row>
    <row r="149" spans="6:84" x14ac:dyDescent="0.25">
      <c r="F149" s="50"/>
      <c r="G149" s="47"/>
      <c r="H149" s="47"/>
      <c r="I149" s="47"/>
      <c r="J149" s="47"/>
      <c r="K149" s="47"/>
      <c r="L149" s="47"/>
      <c r="M149" s="47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</row>
    <row r="150" spans="6:84" x14ac:dyDescent="0.25">
      <c r="F150" s="50"/>
      <c r="G150" s="47"/>
      <c r="H150" s="47"/>
      <c r="I150" s="47"/>
      <c r="J150" s="47"/>
      <c r="K150" s="47"/>
      <c r="L150" s="47"/>
      <c r="M150" s="47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</row>
    <row r="151" spans="6:84" x14ac:dyDescent="0.25">
      <c r="F151" s="50"/>
      <c r="G151" s="47"/>
      <c r="H151" s="47"/>
      <c r="I151" s="47"/>
      <c r="J151" s="47"/>
      <c r="K151" s="47"/>
      <c r="L151" s="47"/>
      <c r="M151" s="47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</row>
    <row r="152" spans="6:84" x14ac:dyDescent="0.25">
      <c r="F152" s="50"/>
      <c r="G152" s="47"/>
      <c r="H152" s="47"/>
      <c r="I152" s="47"/>
      <c r="J152" s="47"/>
      <c r="K152" s="47"/>
      <c r="L152" s="47"/>
      <c r="M152" s="47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</row>
    <row r="153" spans="6:84" x14ac:dyDescent="0.25">
      <c r="F153" s="50"/>
      <c r="G153" s="47"/>
      <c r="H153" s="47"/>
      <c r="I153" s="47"/>
      <c r="J153" s="47"/>
      <c r="K153" s="47"/>
      <c r="L153" s="47"/>
      <c r="M153" s="47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</row>
    <row r="154" spans="6:84" x14ac:dyDescent="0.25">
      <c r="F154" s="50"/>
      <c r="G154" s="47"/>
      <c r="H154" s="47"/>
      <c r="I154" s="47"/>
      <c r="J154" s="47"/>
      <c r="K154" s="47"/>
      <c r="L154" s="47"/>
      <c r="M154" s="47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</row>
    <row r="155" spans="6:84" x14ac:dyDescent="0.25">
      <c r="F155" s="50"/>
      <c r="G155" s="47"/>
      <c r="H155" s="47"/>
      <c r="I155" s="47"/>
      <c r="J155" s="47"/>
      <c r="K155" s="47"/>
      <c r="L155" s="47"/>
      <c r="M155" s="47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</row>
    <row r="156" spans="6:84" x14ac:dyDescent="0.25">
      <c r="F156" s="50"/>
      <c r="G156" s="47"/>
      <c r="H156" s="47"/>
      <c r="I156" s="47"/>
      <c r="J156" s="47"/>
      <c r="K156" s="47"/>
      <c r="L156" s="47"/>
      <c r="M156" s="47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4"/>
      <c r="AO156" s="54"/>
      <c r="AP156" s="54"/>
      <c r="AQ156" s="54"/>
      <c r="AR156" s="54"/>
      <c r="AS156" s="54"/>
      <c r="AT156" s="54"/>
      <c r="AU156" s="54"/>
      <c r="AV156" s="54"/>
      <c r="AW156" s="54"/>
      <c r="AX156" s="54"/>
      <c r="AY156" s="54"/>
      <c r="AZ156" s="54"/>
      <c r="BA156" s="54"/>
      <c r="BB156" s="54"/>
      <c r="BC156" s="54"/>
      <c r="BD156" s="54"/>
      <c r="BE156" s="54"/>
      <c r="BF156" s="54"/>
      <c r="BG156" s="54"/>
      <c r="BH156" s="54"/>
      <c r="BI156" s="54"/>
      <c r="BJ156" s="54"/>
      <c r="BK156" s="54"/>
      <c r="BL156" s="54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</row>
    <row r="157" spans="6:84" x14ac:dyDescent="0.25">
      <c r="F157" s="50"/>
      <c r="G157" s="47"/>
      <c r="H157" s="47"/>
      <c r="I157" s="47"/>
      <c r="J157" s="47"/>
      <c r="K157" s="47"/>
      <c r="L157" s="47"/>
      <c r="M157" s="47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4"/>
      <c r="AO157" s="54"/>
      <c r="AP157" s="54"/>
      <c r="AQ157" s="54"/>
      <c r="AR157" s="54"/>
      <c r="AS157" s="54"/>
      <c r="AT157" s="54"/>
      <c r="AU157" s="54"/>
      <c r="AV157" s="54"/>
      <c r="AW157" s="54"/>
      <c r="AX157" s="54"/>
      <c r="AY157" s="54"/>
      <c r="AZ157" s="54"/>
      <c r="BA157" s="54"/>
      <c r="BB157" s="54"/>
      <c r="BC157" s="54"/>
      <c r="BD157" s="54"/>
      <c r="BE157" s="54"/>
      <c r="BF157" s="54"/>
      <c r="BG157" s="54"/>
      <c r="BH157" s="54"/>
      <c r="BI157" s="54"/>
      <c r="BJ157" s="54"/>
      <c r="BK157" s="54"/>
      <c r="BL157" s="54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</row>
    <row r="158" spans="6:84" x14ac:dyDescent="0.25">
      <c r="F158" s="50"/>
      <c r="G158" s="47"/>
      <c r="H158" s="47"/>
      <c r="I158" s="47"/>
      <c r="J158" s="47"/>
      <c r="K158" s="47"/>
      <c r="L158" s="47"/>
      <c r="M158" s="47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4"/>
      <c r="AK158" s="54"/>
      <c r="AL158" s="54"/>
      <c r="AM158" s="54"/>
      <c r="AN158" s="54"/>
      <c r="AO158" s="54"/>
      <c r="AP158" s="54"/>
      <c r="AQ158" s="54"/>
      <c r="AR158" s="54"/>
      <c r="AS158" s="54"/>
      <c r="AT158" s="54"/>
      <c r="AU158" s="54"/>
      <c r="AV158" s="54"/>
      <c r="AW158" s="54"/>
      <c r="AX158" s="54"/>
      <c r="AY158" s="54"/>
      <c r="AZ158" s="54"/>
      <c r="BA158" s="54"/>
      <c r="BB158" s="54"/>
      <c r="BC158" s="54"/>
      <c r="BD158" s="54"/>
      <c r="BE158" s="54"/>
      <c r="BF158" s="54"/>
      <c r="BG158" s="54"/>
      <c r="BH158" s="54"/>
      <c r="BI158" s="54"/>
      <c r="BJ158" s="54"/>
      <c r="BK158" s="54"/>
      <c r="BL158" s="54"/>
      <c r="BM158" s="54"/>
      <c r="BN158" s="54"/>
      <c r="BO158" s="54"/>
      <c r="BP158" s="54"/>
      <c r="BQ158" s="54"/>
      <c r="BR158" s="54"/>
      <c r="BS158" s="54"/>
      <c r="BT158" s="54"/>
      <c r="BU158" s="54"/>
      <c r="BV158" s="54"/>
      <c r="BW158" s="54"/>
      <c r="BX158" s="54"/>
      <c r="BY158" s="54"/>
      <c r="BZ158" s="54"/>
      <c r="CA158" s="54"/>
      <c r="CB158" s="54"/>
      <c r="CC158" s="54"/>
      <c r="CD158" s="54"/>
      <c r="CE158" s="54"/>
      <c r="CF158" s="54"/>
    </row>
    <row r="159" spans="6:84" x14ac:dyDescent="0.25">
      <c r="F159" s="50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4"/>
      <c r="AK159" s="54"/>
      <c r="AL159" s="54"/>
      <c r="AM159" s="54"/>
      <c r="AN159" s="54"/>
      <c r="AO159" s="54"/>
      <c r="AP159" s="54"/>
      <c r="AQ159" s="54"/>
      <c r="AR159" s="54"/>
      <c r="AS159" s="54"/>
      <c r="AT159" s="54"/>
      <c r="AU159" s="54"/>
      <c r="AV159" s="54"/>
      <c r="AW159" s="54"/>
      <c r="AX159" s="54"/>
      <c r="AY159" s="54"/>
      <c r="AZ159" s="54"/>
      <c r="BA159" s="54"/>
      <c r="BB159" s="54"/>
      <c r="BC159" s="54"/>
      <c r="BD159" s="54"/>
      <c r="BE159" s="54"/>
      <c r="BF159" s="54"/>
      <c r="BG159" s="54"/>
      <c r="BH159" s="54"/>
      <c r="BI159" s="54"/>
      <c r="BJ159" s="54"/>
      <c r="BK159" s="54"/>
      <c r="BL159" s="54"/>
      <c r="BM159" s="54"/>
      <c r="BN159" s="54"/>
      <c r="BO159" s="54"/>
      <c r="BP159" s="54"/>
      <c r="BQ159" s="54"/>
      <c r="BR159" s="54"/>
      <c r="BS159" s="54"/>
      <c r="BT159" s="54"/>
      <c r="BU159" s="54"/>
      <c r="BV159" s="54"/>
      <c r="BW159" s="54"/>
      <c r="BX159" s="54"/>
      <c r="BY159" s="54"/>
      <c r="BZ159" s="54"/>
      <c r="CA159" s="54"/>
      <c r="CB159" s="54"/>
      <c r="CC159" s="54"/>
      <c r="CD159" s="54"/>
      <c r="CE159" s="54"/>
      <c r="CF159" s="54"/>
    </row>
    <row r="160" spans="6:84" x14ac:dyDescent="0.25">
      <c r="F160" s="50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  <c r="AJ160" s="54"/>
      <c r="AK160" s="54"/>
      <c r="AL160" s="54"/>
      <c r="AM160" s="54"/>
      <c r="AN160" s="54"/>
      <c r="AO160" s="54"/>
      <c r="AP160" s="54"/>
      <c r="AQ160" s="54"/>
      <c r="AR160" s="54"/>
      <c r="AS160" s="54"/>
      <c r="AT160" s="54"/>
      <c r="AU160" s="54"/>
      <c r="AV160" s="54"/>
      <c r="AW160" s="54"/>
      <c r="AX160" s="54"/>
      <c r="AY160" s="54"/>
      <c r="AZ160" s="54"/>
      <c r="BA160" s="54"/>
      <c r="BB160" s="54"/>
      <c r="BC160" s="54"/>
      <c r="BD160" s="54"/>
      <c r="BE160" s="54"/>
      <c r="BF160" s="54"/>
      <c r="BG160" s="54"/>
      <c r="BH160" s="54"/>
      <c r="BI160" s="54"/>
      <c r="BJ160" s="54"/>
      <c r="BK160" s="54"/>
      <c r="BL160" s="54"/>
      <c r="BM160" s="54"/>
      <c r="BN160" s="54"/>
      <c r="BO160" s="54"/>
      <c r="BP160" s="54"/>
      <c r="BQ160" s="54"/>
      <c r="BR160" s="54"/>
      <c r="BS160" s="54"/>
      <c r="BT160" s="54"/>
      <c r="BU160" s="54"/>
      <c r="BV160" s="54"/>
      <c r="BW160" s="54"/>
      <c r="BX160" s="54"/>
      <c r="BY160" s="54"/>
      <c r="BZ160" s="54"/>
      <c r="CA160" s="54"/>
      <c r="CB160" s="54"/>
      <c r="CC160" s="54"/>
      <c r="CD160" s="54"/>
      <c r="CE160" s="54"/>
      <c r="CF160" s="54"/>
    </row>
    <row r="161" spans="6:84" x14ac:dyDescent="0.25">
      <c r="F161" s="50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4"/>
      <c r="AL161" s="54"/>
      <c r="AM161" s="54"/>
      <c r="AN161" s="54"/>
      <c r="AO161" s="54"/>
      <c r="AP161" s="54"/>
      <c r="AQ161" s="54"/>
      <c r="AR161" s="54"/>
      <c r="AS161" s="54"/>
      <c r="AT161" s="54"/>
      <c r="AU161" s="54"/>
      <c r="AV161" s="54"/>
      <c r="AW161" s="54"/>
      <c r="AX161" s="54"/>
      <c r="AY161" s="54"/>
      <c r="AZ161" s="54"/>
      <c r="BA161" s="54"/>
      <c r="BB161" s="54"/>
      <c r="BC161" s="54"/>
      <c r="BD161" s="54"/>
      <c r="BE161" s="54"/>
      <c r="BF161" s="54"/>
      <c r="BG161" s="54"/>
      <c r="BH161" s="54"/>
      <c r="BI161" s="54"/>
      <c r="BJ161" s="54"/>
      <c r="BK161" s="54"/>
      <c r="BL161" s="54"/>
      <c r="BM161" s="54"/>
      <c r="BN161" s="54"/>
      <c r="BO161" s="54"/>
      <c r="BP161" s="54"/>
      <c r="BQ161" s="54"/>
      <c r="BR161" s="54"/>
      <c r="BS161" s="54"/>
      <c r="BT161" s="54"/>
      <c r="BU161" s="54"/>
      <c r="BV161" s="54"/>
      <c r="BW161" s="54"/>
      <c r="BX161" s="54"/>
      <c r="BY161" s="54"/>
      <c r="BZ161" s="54"/>
      <c r="CA161" s="54"/>
      <c r="CB161" s="54"/>
      <c r="CC161" s="54"/>
      <c r="CD161" s="54"/>
      <c r="CE161" s="54"/>
      <c r="CF161" s="54"/>
    </row>
    <row r="162" spans="6:84" x14ac:dyDescent="0.25">
      <c r="F162" s="50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54"/>
      <c r="AL162" s="54"/>
      <c r="AM162" s="54"/>
      <c r="AN162" s="54"/>
      <c r="AO162" s="54"/>
      <c r="AP162" s="54"/>
      <c r="AQ162" s="54"/>
      <c r="AR162" s="54"/>
      <c r="AS162" s="54"/>
      <c r="AT162" s="54"/>
      <c r="AU162" s="54"/>
      <c r="AV162" s="54"/>
      <c r="AW162" s="54"/>
      <c r="AX162" s="54"/>
      <c r="AY162" s="54"/>
      <c r="AZ162" s="54"/>
      <c r="BA162" s="54"/>
      <c r="BB162" s="54"/>
      <c r="BC162" s="54"/>
      <c r="BD162" s="54"/>
      <c r="BE162" s="54"/>
      <c r="BF162" s="54"/>
      <c r="BG162" s="54"/>
      <c r="BH162" s="54"/>
      <c r="BI162" s="54"/>
      <c r="BJ162" s="54"/>
      <c r="BK162" s="54"/>
      <c r="BL162" s="54"/>
      <c r="BM162" s="54"/>
      <c r="BN162" s="54"/>
      <c r="BO162" s="54"/>
      <c r="BP162" s="54"/>
      <c r="BQ162" s="54"/>
      <c r="BR162" s="54"/>
      <c r="BS162" s="54"/>
      <c r="BT162" s="54"/>
      <c r="BU162" s="54"/>
      <c r="BV162" s="54"/>
      <c r="BW162" s="54"/>
      <c r="BX162" s="54"/>
      <c r="BY162" s="54"/>
      <c r="BZ162" s="54"/>
      <c r="CA162" s="54"/>
      <c r="CB162" s="54"/>
      <c r="CC162" s="54"/>
      <c r="CD162" s="54"/>
      <c r="CE162" s="54"/>
      <c r="CF162" s="54"/>
    </row>
    <row r="163" spans="6:84" x14ac:dyDescent="0.25">
      <c r="F163" s="50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54"/>
      <c r="AL163" s="54"/>
      <c r="AM163" s="54"/>
      <c r="AN163" s="54"/>
      <c r="AO163" s="54"/>
      <c r="AP163" s="54"/>
      <c r="AQ163" s="54"/>
      <c r="AR163" s="54"/>
      <c r="AS163" s="54"/>
      <c r="AT163" s="54"/>
      <c r="AU163" s="54"/>
      <c r="AV163" s="54"/>
      <c r="AW163" s="54"/>
      <c r="AX163" s="54"/>
      <c r="AY163" s="54"/>
      <c r="AZ163" s="54"/>
      <c r="BA163" s="54"/>
      <c r="BB163" s="54"/>
      <c r="BC163" s="54"/>
      <c r="BD163" s="54"/>
      <c r="BE163" s="54"/>
      <c r="BF163" s="54"/>
      <c r="BG163" s="54"/>
      <c r="BH163" s="54"/>
      <c r="BI163" s="54"/>
      <c r="BJ163" s="54"/>
      <c r="BK163" s="54"/>
      <c r="BL163" s="54"/>
      <c r="BM163" s="54"/>
      <c r="BN163" s="54"/>
      <c r="BO163" s="54"/>
      <c r="BP163" s="54"/>
      <c r="BQ163" s="54"/>
      <c r="BR163" s="54"/>
      <c r="BS163" s="54"/>
      <c r="BT163" s="54"/>
      <c r="BU163" s="54"/>
      <c r="BV163" s="54"/>
      <c r="BW163" s="54"/>
      <c r="BX163" s="54"/>
      <c r="BY163" s="54"/>
      <c r="BZ163" s="54"/>
      <c r="CA163" s="54"/>
      <c r="CB163" s="54"/>
      <c r="CC163" s="54"/>
      <c r="CD163" s="54"/>
      <c r="CE163" s="54"/>
      <c r="CF163" s="54"/>
    </row>
    <row r="164" spans="6:84" x14ac:dyDescent="0.25">
      <c r="F164" s="50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  <c r="AJ164" s="54"/>
      <c r="AK164" s="54"/>
      <c r="AL164" s="54"/>
      <c r="AM164" s="54"/>
      <c r="AN164" s="54"/>
      <c r="AO164" s="54"/>
      <c r="AP164" s="54"/>
      <c r="AQ164" s="54"/>
      <c r="AR164" s="54"/>
      <c r="AS164" s="54"/>
      <c r="AT164" s="54"/>
      <c r="AU164" s="54"/>
      <c r="AV164" s="54"/>
      <c r="AW164" s="54"/>
      <c r="AX164" s="54"/>
      <c r="AY164" s="54"/>
      <c r="AZ164" s="54"/>
      <c r="BA164" s="54"/>
      <c r="BB164" s="54"/>
      <c r="BC164" s="54"/>
      <c r="BD164" s="54"/>
      <c r="BE164" s="54"/>
      <c r="BF164" s="54"/>
      <c r="BG164" s="54"/>
      <c r="BH164" s="54"/>
      <c r="BI164" s="54"/>
      <c r="BJ164" s="54"/>
      <c r="BK164" s="54"/>
      <c r="BL164" s="54"/>
      <c r="BM164" s="54"/>
      <c r="BN164" s="54"/>
      <c r="BO164" s="54"/>
      <c r="BP164" s="54"/>
      <c r="BQ164" s="54"/>
      <c r="BR164" s="54"/>
      <c r="BS164" s="54"/>
      <c r="BT164" s="54"/>
      <c r="BU164" s="54"/>
      <c r="BV164" s="54"/>
      <c r="BW164" s="54"/>
      <c r="BX164" s="54"/>
      <c r="BY164" s="54"/>
      <c r="BZ164" s="54"/>
      <c r="CA164" s="54"/>
      <c r="CB164" s="54"/>
      <c r="CC164" s="54"/>
      <c r="CD164" s="54"/>
      <c r="CE164" s="54"/>
      <c r="CF164" s="54"/>
    </row>
    <row r="165" spans="6:84" x14ac:dyDescent="0.25">
      <c r="F165" s="50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  <c r="AJ165" s="54"/>
      <c r="AK165" s="54"/>
      <c r="AL165" s="54"/>
      <c r="AM165" s="54"/>
      <c r="AN165" s="54"/>
      <c r="AO165" s="54"/>
      <c r="AP165" s="54"/>
      <c r="AQ165" s="54"/>
      <c r="AR165" s="54"/>
      <c r="AS165" s="54"/>
      <c r="AT165" s="54"/>
      <c r="AU165" s="54"/>
      <c r="AV165" s="54"/>
      <c r="AW165" s="54"/>
      <c r="AX165" s="54"/>
      <c r="AY165" s="54"/>
      <c r="AZ165" s="54"/>
      <c r="BA165" s="54"/>
      <c r="BB165" s="54"/>
      <c r="BC165" s="54"/>
      <c r="BD165" s="54"/>
      <c r="BE165" s="54"/>
      <c r="BF165" s="54"/>
      <c r="BG165" s="54"/>
      <c r="BH165" s="54"/>
      <c r="BI165" s="54"/>
      <c r="BJ165" s="54"/>
      <c r="BK165" s="54"/>
      <c r="BL165" s="54"/>
      <c r="BM165" s="54"/>
      <c r="BN165" s="54"/>
      <c r="BO165" s="54"/>
      <c r="BP165" s="54"/>
      <c r="BQ165" s="54"/>
      <c r="BR165" s="54"/>
      <c r="BS165" s="54"/>
      <c r="BT165" s="54"/>
      <c r="BU165" s="54"/>
      <c r="BV165" s="54"/>
      <c r="BW165" s="54"/>
      <c r="BX165" s="54"/>
      <c r="BY165" s="54"/>
      <c r="BZ165" s="54"/>
      <c r="CA165" s="54"/>
      <c r="CB165" s="54"/>
      <c r="CC165" s="54"/>
      <c r="CD165" s="54"/>
      <c r="CE165" s="54"/>
      <c r="CF165" s="54"/>
    </row>
    <row r="166" spans="6:84" x14ac:dyDescent="0.25">
      <c r="F166" s="50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4"/>
      <c r="AK166" s="54"/>
      <c r="AL166" s="54"/>
      <c r="AM166" s="54"/>
      <c r="AN166" s="54"/>
      <c r="AO166" s="54"/>
      <c r="AP166" s="54"/>
      <c r="AQ166" s="54"/>
      <c r="AR166" s="54"/>
      <c r="AS166" s="54"/>
      <c r="AT166" s="54"/>
      <c r="AU166" s="54"/>
      <c r="AV166" s="54"/>
      <c r="AW166" s="54"/>
      <c r="AX166" s="54"/>
      <c r="AY166" s="54"/>
      <c r="AZ166" s="54"/>
      <c r="BA166" s="54"/>
      <c r="BB166" s="54"/>
      <c r="BC166" s="54"/>
      <c r="BD166" s="54"/>
      <c r="BE166" s="54"/>
      <c r="BF166" s="54"/>
      <c r="BG166" s="54"/>
      <c r="BH166" s="54"/>
      <c r="BI166" s="54"/>
      <c r="BJ166" s="54"/>
      <c r="BK166" s="54"/>
      <c r="BL166" s="54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</row>
    <row r="167" spans="6:84" x14ac:dyDescent="0.25">
      <c r="F167" s="50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  <c r="AJ167" s="54"/>
      <c r="AK167" s="54"/>
      <c r="AL167" s="54"/>
      <c r="AM167" s="54"/>
      <c r="AN167" s="54"/>
      <c r="AO167" s="54"/>
      <c r="AP167" s="54"/>
      <c r="AQ167" s="54"/>
      <c r="AR167" s="54"/>
      <c r="AS167" s="54"/>
      <c r="AT167" s="54"/>
      <c r="AU167" s="54"/>
      <c r="AV167" s="54"/>
      <c r="AW167" s="54"/>
      <c r="AX167" s="54"/>
      <c r="AY167" s="54"/>
      <c r="AZ167" s="54"/>
      <c r="BA167" s="54"/>
      <c r="BB167" s="54"/>
      <c r="BC167" s="54"/>
      <c r="BD167" s="54"/>
      <c r="BE167" s="54"/>
      <c r="BF167" s="54"/>
      <c r="BG167" s="54"/>
      <c r="BH167" s="54"/>
      <c r="BI167" s="54"/>
      <c r="BJ167" s="54"/>
      <c r="BK167" s="54"/>
      <c r="BL167" s="54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</row>
    <row r="168" spans="6:84" x14ac:dyDescent="0.25"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  <c r="AJ168" s="54"/>
      <c r="AK168" s="54"/>
      <c r="AL168" s="54"/>
      <c r="AM168" s="54"/>
      <c r="AN168" s="54"/>
      <c r="AO168" s="54"/>
      <c r="AP168" s="54"/>
      <c r="AQ168" s="54"/>
      <c r="AR168" s="54"/>
      <c r="AS168" s="54"/>
      <c r="AT168" s="54"/>
      <c r="AU168" s="54"/>
      <c r="AV168" s="54"/>
      <c r="AW168" s="54"/>
      <c r="AX168" s="54"/>
      <c r="AY168" s="54"/>
      <c r="AZ168" s="54"/>
      <c r="BA168" s="54"/>
      <c r="BB168" s="54"/>
      <c r="BC168" s="54"/>
      <c r="BD168" s="54"/>
      <c r="BE168" s="54"/>
      <c r="BF168" s="54"/>
      <c r="BG168" s="54"/>
      <c r="BH168" s="54"/>
      <c r="BI168" s="54"/>
      <c r="BJ168" s="54"/>
      <c r="BK168" s="54"/>
      <c r="BL168" s="54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</row>
    <row r="169" spans="6:84" x14ac:dyDescent="0.25"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54"/>
      <c r="AL169" s="54"/>
      <c r="AM169" s="54"/>
      <c r="AN169" s="54"/>
      <c r="AO169" s="54"/>
      <c r="AP169" s="54"/>
      <c r="AQ169" s="54"/>
      <c r="AR169" s="54"/>
      <c r="AS169" s="54"/>
      <c r="AT169" s="54"/>
      <c r="AU169" s="54"/>
      <c r="AV169" s="54"/>
      <c r="AW169" s="54"/>
      <c r="AX169" s="54"/>
      <c r="AY169" s="54"/>
      <c r="AZ169" s="54"/>
      <c r="BA169" s="54"/>
      <c r="BB169" s="54"/>
      <c r="BC169" s="54"/>
      <c r="BD169" s="54"/>
      <c r="BE169" s="54"/>
      <c r="BF169" s="54"/>
      <c r="BG169" s="54"/>
      <c r="BH169" s="54"/>
      <c r="BI169" s="54"/>
      <c r="BJ169" s="54"/>
      <c r="BK169" s="54"/>
      <c r="BL169" s="54"/>
      <c r="BM169" s="54"/>
      <c r="BN169" s="54"/>
      <c r="BO169" s="54"/>
      <c r="BP169" s="54"/>
      <c r="BQ169" s="54"/>
      <c r="BR169" s="54"/>
      <c r="BS169" s="54"/>
      <c r="BT169" s="54"/>
      <c r="BU169" s="54"/>
      <c r="BV169" s="54"/>
      <c r="BW169" s="54"/>
      <c r="BX169" s="54"/>
      <c r="BY169" s="54"/>
      <c r="BZ169" s="54"/>
      <c r="CA169" s="54"/>
      <c r="CB169" s="54"/>
      <c r="CC169" s="54"/>
      <c r="CD169" s="54"/>
      <c r="CE169" s="54"/>
      <c r="CF169" s="54"/>
    </row>
    <row r="170" spans="6:84" x14ac:dyDescent="0.25"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4"/>
      <c r="AK170" s="54"/>
      <c r="AL170" s="54"/>
      <c r="AM170" s="54"/>
      <c r="AN170" s="54"/>
      <c r="AO170" s="54"/>
      <c r="AP170" s="54"/>
      <c r="AQ170" s="54"/>
      <c r="AR170" s="54"/>
      <c r="AS170" s="54"/>
      <c r="AT170" s="54"/>
      <c r="AU170" s="54"/>
      <c r="AV170" s="54"/>
      <c r="AW170" s="54"/>
      <c r="AX170" s="54"/>
      <c r="AY170" s="54"/>
      <c r="AZ170" s="54"/>
      <c r="BA170" s="54"/>
      <c r="BB170" s="54"/>
      <c r="BC170" s="54"/>
      <c r="BD170" s="54"/>
      <c r="BE170" s="54"/>
      <c r="BF170" s="54"/>
      <c r="BG170" s="54"/>
      <c r="BH170" s="54"/>
      <c r="BI170" s="54"/>
      <c r="BJ170" s="54"/>
      <c r="BK170" s="54"/>
      <c r="BL170" s="54"/>
      <c r="BM170" s="54"/>
      <c r="BN170" s="54"/>
      <c r="BO170" s="54"/>
      <c r="BP170" s="54"/>
      <c r="BQ170" s="54"/>
      <c r="BR170" s="54"/>
      <c r="BS170" s="54"/>
      <c r="BT170" s="54"/>
      <c r="BU170" s="54"/>
      <c r="BV170" s="54"/>
      <c r="BW170" s="54"/>
      <c r="BX170" s="54"/>
      <c r="BY170" s="54"/>
      <c r="BZ170" s="54"/>
      <c r="CA170" s="54"/>
      <c r="CB170" s="54"/>
      <c r="CC170" s="54"/>
      <c r="CD170" s="54"/>
      <c r="CE170" s="54"/>
      <c r="CF170" s="54"/>
    </row>
    <row r="171" spans="6:84" x14ac:dyDescent="0.25"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54"/>
      <c r="AL171" s="54"/>
      <c r="AM171" s="54"/>
      <c r="AN171" s="54"/>
      <c r="AO171" s="54"/>
      <c r="AP171" s="54"/>
      <c r="AQ171" s="54"/>
      <c r="AR171" s="54"/>
      <c r="AS171" s="54"/>
      <c r="AT171" s="54"/>
      <c r="AU171" s="54"/>
      <c r="AV171" s="54"/>
      <c r="AW171" s="54"/>
      <c r="AX171" s="54"/>
      <c r="AY171" s="54"/>
      <c r="AZ171" s="54"/>
      <c r="BA171" s="54"/>
      <c r="BB171" s="54"/>
      <c r="BC171" s="54"/>
      <c r="BD171" s="54"/>
      <c r="BE171" s="54"/>
      <c r="BF171" s="54"/>
      <c r="BG171" s="54"/>
      <c r="BH171" s="54"/>
      <c r="BI171" s="54"/>
      <c r="BJ171" s="54"/>
      <c r="BK171" s="54"/>
      <c r="BL171" s="54"/>
      <c r="BM171" s="54"/>
      <c r="BN171" s="54"/>
      <c r="BO171" s="54"/>
      <c r="BP171" s="54"/>
      <c r="BQ171" s="54"/>
      <c r="BR171" s="54"/>
      <c r="BS171" s="54"/>
      <c r="BT171" s="54"/>
      <c r="BU171" s="54"/>
      <c r="BV171" s="54"/>
      <c r="BW171" s="54"/>
      <c r="BX171" s="54"/>
      <c r="BY171" s="54"/>
      <c r="BZ171" s="54"/>
      <c r="CA171" s="54"/>
      <c r="CB171" s="54"/>
      <c r="CC171" s="54"/>
      <c r="CD171" s="54"/>
      <c r="CE171" s="54"/>
      <c r="CF171" s="54"/>
    </row>
    <row r="172" spans="6:84" x14ac:dyDescent="0.25"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  <c r="AJ172" s="54"/>
      <c r="AK172" s="54"/>
      <c r="AL172" s="54"/>
      <c r="AM172" s="54"/>
      <c r="AN172" s="54"/>
      <c r="AO172" s="54"/>
      <c r="AP172" s="54"/>
      <c r="AQ172" s="54"/>
      <c r="AR172" s="54"/>
      <c r="AS172" s="54"/>
      <c r="AT172" s="54"/>
      <c r="AU172" s="54"/>
      <c r="AV172" s="54"/>
      <c r="AW172" s="54"/>
      <c r="AX172" s="54"/>
      <c r="AY172" s="54"/>
      <c r="AZ172" s="54"/>
      <c r="BA172" s="54"/>
      <c r="BB172" s="54"/>
      <c r="BC172" s="54"/>
      <c r="BD172" s="54"/>
      <c r="BE172" s="54"/>
      <c r="BF172" s="54"/>
      <c r="BG172" s="54"/>
      <c r="BH172" s="54"/>
      <c r="BI172" s="54"/>
      <c r="BJ172" s="54"/>
      <c r="BK172" s="54"/>
      <c r="BL172" s="54"/>
      <c r="BM172" s="54"/>
      <c r="BN172" s="54"/>
      <c r="BO172" s="54"/>
      <c r="BP172" s="54"/>
      <c r="BQ172" s="54"/>
      <c r="BR172" s="54"/>
      <c r="BS172" s="54"/>
      <c r="BT172" s="54"/>
      <c r="BU172" s="54"/>
      <c r="BV172" s="54"/>
      <c r="BW172" s="54"/>
      <c r="BX172" s="54"/>
      <c r="BY172" s="54"/>
      <c r="BZ172" s="54"/>
      <c r="CA172" s="54"/>
      <c r="CB172" s="54"/>
      <c r="CC172" s="54"/>
      <c r="CD172" s="54"/>
      <c r="CE172" s="54"/>
      <c r="CF172" s="54"/>
    </row>
    <row r="173" spans="6:84" x14ac:dyDescent="0.25"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4"/>
      <c r="AK173" s="54"/>
      <c r="AL173" s="54"/>
      <c r="AM173" s="54"/>
      <c r="AN173" s="54"/>
      <c r="AO173" s="54"/>
      <c r="AP173" s="54"/>
      <c r="AQ173" s="54"/>
      <c r="AR173" s="54"/>
      <c r="AS173" s="54"/>
      <c r="AT173" s="54"/>
      <c r="AU173" s="54"/>
      <c r="AV173" s="54"/>
      <c r="AW173" s="54"/>
      <c r="AX173" s="54"/>
      <c r="AY173" s="54"/>
      <c r="AZ173" s="54"/>
      <c r="BA173" s="54"/>
      <c r="BB173" s="54"/>
      <c r="BC173" s="54"/>
      <c r="BD173" s="54"/>
      <c r="BE173" s="54"/>
      <c r="BF173" s="54"/>
      <c r="BG173" s="54"/>
      <c r="BH173" s="54"/>
      <c r="BI173" s="54"/>
      <c r="BJ173" s="54"/>
      <c r="BK173" s="54"/>
      <c r="BL173" s="54"/>
      <c r="BM173" s="54"/>
      <c r="BN173" s="54"/>
      <c r="BO173" s="54"/>
      <c r="BP173" s="54"/>
      <c r="BQ173" s="54"/>
      <c r="BR173" s="54"/>
      <c r="BS173" s="54"/>
      <c r="BT173" s="54"/>
      <c r="BU173" s="54"/>
      <c r="BV173" s="54"/>
      <c r="BW173" s="54"/>
      <c r="BX173" s="54"/>
      <c r="BY173" s="54"/>
      <c r="BZ173" s="54"/>
      <c r="CA173" s="54"/>
      <c r="CB173" s="54"/>
      <c r="CC173" s="54"/>
      <c r="CD173" s="54"/>
      <c r="CE173" s="54"/>
      <c r="CF173" s="54"/>
    </row>
    <row r="174" spans="6:84" x14ac:dyDescent="0.25"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  <c r="AJ174" s="54"/>
      <c r="AK174" s="54"/>
      <c r="AL174" s="54"/>
      <c r="AM174" s="54"/>
      <c r="AN174" s="54"/>
      <c r="AO174" s="54"/>
      <c r="AP174" s="54"/>
      <c r="AQ174" s="54"/>
      <c r="AR174" s="54"/>
      <c r="AS174" s="54"/>
      <c r="AT174" s="54"/>
      <c r="AU174" s="54"/>
      <c r="AV174" s="54"/>
      <c r="AW174" s="54"/>
      <c r="AX174" s="54"/>
      <c r="AY174" s="54"/>
      <c r="AZ174" s="54"/>
      <c r="BA174" s="54"/>
      <c r="BB174" s="54"/>
      <c r="BC174" s="54"/>
      <c r="BD174" s="54"/>
      <c r="BE174" s="54"/>
      <c r="BF174" s="54"/>
      <c r="BG174" s="54"/>
      <c r="BH174" s="54"/>
      <c r="BI174" s="54"/>
      <c r="BJ174" s="54"/>
      <c r="BK174" s="54"/>
      <c r="BL174" s="54"/>
      <c r="BM174" s="54"/>
      <c r="BN174" s="54"/>
      <c r="BO174" s="54"/>
      <c r="BP174" s="54"/>
      <c r="BQ174" s="54"/>
      <c r="BR174" s="54"/>
      <c r="BS174" s="54"/>
      <c r="BT174" s="54"/>
      <c r="BU174" s="54"/>
      <c r="BV174" s="54"/>
      <c r="BW174" s="54"/>
      <c r="BX174" s="54"/>
      <c r="BY174" s="54"/>
      <c r="BZ174" s="54"/>
      <c r="CA174" s="54"/>
      <c r="CB174" s="54"/>
      <c r="CC174" s="54"/>
      <c r="CD174" s="54"/>
      <c r="CE174" s="54"/>
      <c r="CF174" s="54"/>
    </row>
    <row r="175" spans="6:84" x14ac:dyDescent="0.25"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4"/>
      <c r="AK175" s="54"/>
      <c r="AL175" s="54"/>
      <c r="AM175" s="54"/>
      <c r="AN175" s="54"/>
      <c r="AO175" s="54"/>
      <c r="AP175" s="54"/>
      <c r="AQ175" s="54"/>
      <c r="AR175" s="54"/>
      <c r="AS175" s="54"/>
      <c r="AT175" s="54"/>
      <c r="AU175" s="54"/>
      <c r="AV175" s="54"/>
      <c r="AW175" s="54"/>
      <c r="AX175" s="54"/>
      <c r="AY175" s="54"/>
      <c r="AZ175" s="54"/>
      <c r="BA175" s="54"/>
      <c r="BB175" s="54"/>
      <c r="BC175" s="54"/>
      <c r="BD175" s="54"/>
      <c r="BE175" s="54"/>
      <c r="BF175" s="54"/>
      <c r="BG175" s="54"/>
      <c r="BH175" s="54"/>
      <c r="BI175" s="54"/>
      <c r="BJ175" s="54"/>
      <c r="BK175" s="54"/>
      <c r="BL175" s="54"/>
      <c r="BM175" s="54"/>
      <c r="BN175" s="54"/>
      <c r="BO175" s="54"/>
      <c r="BP175" s="54"/>
      <c r="BQ175" s="54"/>
      <c r="BR175" s="54"/>
      <c r="BS175" s="54"/>
      <c r="BT175" s="54"/>
      <c r="BU175" s="54"/>
      <c r="BV175" s="54"/>
      <c r="BW175" s="54"/>
      <c r="BX175" s="54"/>
      <c r="BY175" s="54"/>
      <c r="BZ175" s="54"/>
      <c r="CA175" s="54"/>
      <c r="CB175" s="54"/>
      <c r="CC175" s="54"/>
      <c r="CD175" s="54"/>
      <c r="CE175" s="54"/>
      <c r="CF175" s="54"/>
    </row>
  </sheetData>
  <mergeCells count="10">
    <mergeCell ref="N4:O4"/>
    <mergeCell ref="P4:Q4"/>
    <mergeCell ref="A1:M3"/>
    <mergeCell ref="A4:A5"/>
    <mergeCell ref="B4:B5"/>
    <mergeCell ref="C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15" sqref="P15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6"/>
  <sheetViews>
    <sheetView workbookViewId="0">
      <selection activeCell="D22" sqref="D22"/>
    </sheetView>
  </sheetViews>
  <sheetFormatPr defaultRowHeight="15" x14ac:dyDescent="0.25"/>
  <cols>
    <col min="1" max="1" width="53.140625" customWidth="1"/>
  </cols>
  <sheetData>
    <row r="1" spans="1:2" x14ac:dyDescent="0.25">
      <c r="A1" s="37" t="s">
        <v>207</v>
      </c>
      <c r="B1" s="38">
        <v>21</v>
      </c>
    </row>
    <row r="2" spans="1:2" x14ac:dyDescent="0.25">
      <c r="A2" s="37" t="s">
        <v>206</v>
      </c>
      <c r="B2" s="38">
        <v>42</v>
      </c>
    </row>
    <row r="3" spans="1:2" x14ac:dyDescent="0.25">
      <c r="A3" s="37" t="s">
        <v>204</v>
      </c>
      <c r="B3" s="38">
        <v>30</v>
      </c>
    </row>
    <row r="4" spans="1:2" x14ac:dyDescent="0.25">
      <c r="A4" s="37" t="s">
        <v>205</v>
      </c>
      <c r="B4" s="38">
        <v>16</v>
      </c>
    </row>
    <row r="5" spans="1:2" x14ac:dyDescent="0.25">
      <c r="A5" s="37" t="s">
        <v>8</v>
      </c>
      <c r="B5" s="38">
        <v>1</v>
      </c>
    </row>
    <row r="6" spans="1:2" x14ac:dyDescent="0.25">
      <c r="A6" s="37" t="s">
        <v>9</v>
      </c>
      <c r="B6" s="38">
        <v>5</v>
      </c>
    </row>
    <row r="7" spans="1:2" x14ac:dyDescent="0.25">
      <c r="A7" s="37" t="s">
        <v>10</v>
      </c>
      <c r="B7" s="38">
        <v>16</v>
      </c>
    </row>
    <row r="8" spans="1:2" x14ac:dyDescent="0.25">
      <c r="A8" s="37" t="s">
        <v>11</v>
      </c>
      <c r="B8" s="38">
        <v>4</v>
      </c>
    </row>
    <row r="9" spans="1:2" x14ac:dyDescent="0.25">
      <c r="A9" s="37" t="s">
        <v>208</v>
      </c>
      <c r="B9" s="38">
        <v>1</v>
      </c>
    </row>
    <row r="10" spans="1:2" x14ac:dyDescent="0.25">
      <c r="A10" s="37" t="s">
        <v>209</v>
      </c>
      <c r="B10" s="38">
        <v>4</v>
      </c>
    </row>
    <row r="11" spans="1:2" x14ac:dyDescent="0.25">
      <c r="A11" s="37" t="s">
        <v>15</v>
      </c>
      <c r="B11" s="38">
        <v>2</v>
      </c>
    </row>
    <row r="12" spans="1:2" x14ac:dyDescent="0.25">
      <c r="A12" s="37" t="s">
        <v>210</v>
      </c>
      <c r="B12" s="38">
        <v>7</v>
      </c>
    </row>
    <row r="13" spans="1:2" x14ac:dyDescent="0.25">
      <c r="A13" s="37" t="s">
        <v>211</v>
      </c>
      <c r="B13" s="38">
        <v>1</v>
      </c>
    </row>
    <row r="14" spans="1:2" x14ac:dyDescent="0.25">
      <c r="A14" s="37" t="s">
        <v>212</v>
      </c>
      <c r="B14" s="38">
        <v>5</v>
      </c>
    </row>
    <row r="15" spans="1:2" x14ac:dyDescent="0.25">
      <c r="A15" s="37" t="s">
        <v>213</v>
      </c>
      <c r="B15" s="38">
        <v>4</v>
      </c>
    </row>
    <row r="16" spans="1:2" x14ac:dyDescent="0.25">
      <c r="A16" s="37" t="s">
        <v>214</v>
      </c>
      <c r="B16" s="38">
        <v>13</v>
      </c>
    </row>
    <row r="17" spans="1:2" x14ac:dyDescent="0.25">
      <c r="A17" s="37" t="s">
        <v>215</v>
      </c>
      <c r="B17" s="38">
        <v>2</v>
      </c>
    </row>
    <row r="18" spans="1:2" x14ac:dyDescent="0.25">
      <c r="A18" s="37" t="s">
        <v>216</v>
      </c>
      <c r="B18" s="38">
        <v>1</v>
      </c>
    </row>
    <row r="19" spans="1:2" x14ac:dyDescent="0.25">
      <c r="A19" s="37" t="s">
        <v>217</v>
      </c>
      <c r="B19" s="38">
        <v>41</v>
      </c>
    </row>
    <row r="20" spans="1:2" x14ac:dyDescent="0.25">
      <c r="A20" s="37" t="s">
        <v>218</v>
      </c>
      <c r="B20" s="38">
        <v>2</v>
      </c>
    </row>
    <row r="21" spans="1:2" x14ac:dyDescent="0.25">
      <c r="A21" s="37" t="s">
        <v>219</v>
      </c>
      <c r="B21" s="38">
        <v>11</v>
      </c>
    </row>
    <row r="22" spans="1:2" x14ac:dyDescent="0.25">
      <c r="A22" s="37" t="s">
        <v>46</v>
      </c>
      <c r="B22" s="38">
        <v>16</v>
      </c>
    </row>
    <row r="23" spans="1:2" x14ac:dyDescent="0.25">
      <c r="A23" s="37" t="s">
        <v>220</v>
      </c>
      <c r="B23" s="38">
        <v>1</v>
      </c>
    </row>
    <row r="24" spans="1:2" x14ac:dyDescent="0.25">
      <c r="A24" s="37" t="s">
        <v>47</v>
      </c>
      <c r="B24" s="38">
        <v>3</v>
      </c>
    </row>
    <row r="25" spans="1:2" x14ac:dyDescent="0.25">
      <c r="A25" s="37" t="s">
        <v>48</v>
      </c>
      <c r="B25" s="38">
        <v>76</v>
      </c>
    </row>
    <row r="26" spans="1:2" x14ac:dyDescent="0.25">
      <c r="A26" s="37" t="s">
        <v>67</v>
      </c>
      <c r="B26" s="38">
        <v>29</v>
      </c>
    </row>
    <row r="27" spans="1:2" x14ac:dyDescent="0.25">
      <c r="A27" s="37" t="s">
        <v>221</v>
      </c>
      <c r="B27" s="38">
        <v>11</v>
      </c>
    </row>
    <row r="28" spans="1:2" x14ac:dyDescent="0.25">
      <c r="A28" s="37" t="s">
        <v>222</v>
      </c>
      <c r="B28" s="38">
        <v>1</v>
      </c>
    </row>
    <row r="29" spans="1:2" x14ac:dyDescent="0.25">
      <c r="A29" s="37" t="s">
        <v>52</v>
      </c>
      <c r="B29" s="38">
        <v>1</v>
      </c>
    </row>
    <row r="30" spans="1:2" x14ac:dyDescent="0.25">
      <c r="A30" s="37" t="s">
        <v>223</v>
      </c>
      <c r="B30" s="38">
        <v>1</v>
      </c>
    </row>
    <row r="31" spans="1:2" x14ac:dyDescent="0.25">
      <c r="A31" s="37" t="s">
        <v>224</v>
      </c>
      <c r="B31" s="38">
        <v>31</v>
      </c>
    </row>
    <row r="32" spans="1:2" x14ac:dyDescent="0.25">
      <c r="A32" s="37" t="s">
        <v>225</v>
      </c>
      <c r="B32" s="38">
        <v>5</v>
      </c>
    </row>
    <row r="33" spans="1:2" x14ac:dyDescent="0.25">
      <c r="A33" s="37" t="s">
        <v>226</v>
      </c>
      <c r="B33" s="38">
        <v>7</v>
      </c>
    </row>
    <row r="34" spans="1:2" x14ac:dyDescent="0.25">
      <c r="A34" s="37" t="s">
        <v>54</v>
      </c>
      <c r="B34" s="38">
        <v>2</v>
      </c>
    </row>
    <row r="35" spans="1:2" x14ac:dyDescent="0.25">
      <c r="A35" s="37" t="s">
        <v>227</v>
      </c>
      <c r="B35" s="38">
        <v>2</v>
      </c>
    </row>
    <row r="36" spans="1:2" x14ac:dyDescent="0.25">
      <c r="A36" s="37" t="s">
        <v>71</v>
      </c>
      <c r="B36" s="38">
        <v>7</v>
      </c>
    </row>
    <row r="37" spans="1:2" x14ac:dyDescent="0.25">
      <c r="A37" s="37" t="s">
        <v>228</v>
      </c>
      <c r="B37" s="38">
        <v>1</v>
      </c>
    </row>
    <row r="38" spans="1:2" x14ac:dyDescent="0.25">
      <c r="A38" s="37" t="s">
        <v>55</v>
      </c>
      <c r="B38" s="38">
        <v>1</v>
      </c>
    </row>
    <row r="39" spans="1:2" x14ac:dyDescent="0.25">
      <c r="A39" s="37" t="s">
        <v>72</v>
      </c>
      <c r="B39" s="38">
        <v>1</v>
      </c>
    </row>
    <row r="40" spans="1:2" x14ac:dyDescent="0.25">
      <c r="A40" s="37" t="s">
        <v>73</v>
      </c>
      <c r="B40" s="38">
        <v>2</v>
      </c>
    </row>
    <row r="41" spans="1:2" x14ac:dyDescent="0.25">
      <c r="A41" s="37" t="s">
        <v>229</v>
      </c>
      <c r="B41" s="38">
        <v>2</v>
      </c>
    </row>
    <row r="42" spans="1:2" x14ac:dyDescent="0.25">
      <c r="A42" s="37" t="s">
        <v>75</v>
      </c>
      <c r="B42" s="38">
        <v>1</v>
      </c>
    </row>
    <row r="43" spans="1:2" x14ac:dyDescent="0.25">
      <c r="A43" s="37" t="s">
        <v>230</v>
      </c>
      <c r="B43" s="38">
        <v>1</v>
      </c>
    </row>
    <row r="44" spans="1:2" x14ac:dyDescent="0.25">
      <c r="A44" s="37" t="s">
        <v>231</v>
      </c>
      <c r="B44" s="38">
        <v>3</v>
      </c>
    </row>
    <row r="45" spans="1:2" x14ac:dyDescent="0.25">
      <c r="A45" s="37" t="s">
        <v>232</v>
      </c>
      <c r="B45" s="38">
        <v>6</v>
      </c>
    </row>
    <row r="46" spans="1:2" x14ac:dyDescent="0.25">
      <c r="A46" s="37" t="s">
        <v>233</v>
      </c>
      <c r="B46" s="38">
        <v>3</v>
      </c>
    </row>
    <row r="47" spans="1:2" x14ac:dyDescent="0.25">
      <c r="A47" s="37" t="s">
        <v>234</v>
      </c>
      <c r="B47" s="38">
        <v>81</v>
      </c>
    </row>
    <row r="48" spans="1:2" x14ac:dyDescent="0.25">
      <c r="A48" s="37" t="s">
        <v>78</v>
      </c>
      <c r="B48" s="38">
        <v>6</v>
      </c>
    </row>
    <row r="49" spans="1:2" x14ac:dyDescent="0.25">
      <c r="A49" s="37" t="s">
        <v>235</v>
      </c>
      <c r="B49" s="38">
        <v>9</v>
      </c>
    </row>
    <row r="50" spans="1:2" x14ac:dyDescent="0.25">
      <c r="A50" s="37" t="s">
        <v>79</v>
      </c>
      <c r="B50" s="38">
        <v>52</v>
      </c>
    </row>
    <row r="51" spans="1:2" x14ac:dyDescent="0.25">
      <c r="A51" s="37" t="s">
        <v>236</v>
      </c>
      <c r="B51" s="38">
        <v>1</v>
      </c>
    </row>
    <row r="52" spans="1:2" x14ac:dyDescent="0.25">
      <c r="A52" s="37" t="s">
        <v>237</v>
      </c>
      <c r="B52" s="38">
        <v>14</v>
      </c>
    </row>
    <row r="53" spans="1:2" x14ac:dyDescent="0.25">
      <c r="A53" s="37" t="s">
        <v>238</v>
      </c>
      <c r="B53" s="38">
        <v>20</v>
      </c>
    </row>
    <row r="54" spans="1:2" x14ac:dyDescent="0.25">
      <c r="A54" s="37" t="s">
        <v>83</v>
      </c>
      <c r="B54" s="38">
        <v>35</v>
      </c>
    </row>
    <row r="55" spans="1:2" x14ac:dyDescent="0.25">
      <c r="A55" s="37" t="s">
        <v>239</v>
      </c>
      <c r="B55" s="38">
        <v>2</v>
      </c>
    </row>
    <row r="56" spans="1:2" x14ac:dyDescent="0.25">
      <c r="A56" s="37" t="s">
        <v>85</v>
      </c>
      <c r="B56" s="38">
        <v>3</v>
      </c>
    </row>
    <row r="57" spans="1:2" x14ac:dyDescent="0.25">
      <c r="A57" s="37" t="s">
        <v>240</v>
      </c>
      <c r="B57" s="38">
        <v>9</v>
      </c>
    </row>
    <row r="58" spans="1:2" x14ac:dyDescent="0.25">
      <c r="A58" s="37" t="s">
        <v>241</v>
      </c>
      <c r="B58" s="38">
        <v>15</v>
      </c>
    </row>
    <row r="59" spans="1:2" x14ac:dyDescent="0.25">
      <c r="A59" s="37" t="s">
        <v>87</v>
      </c>
      <c r="B59" s="38">
        <v>11</v>
      </c>
    </row>
    <row r="60" spans="1:2" x14ac:dyDescent="0.25">
      <c r="A60" s="37" t="s">
        <v>242</v>
      </c>
      <c r="B60" s="38">
        <v>1</v>
      </c>
    </row>
    <row r="61" spans="1:2" x14ac:dyDescent="0.25">
      <c r="A61" s="37" t="s">
        <v>89</v>
      </c>
      <c r="B61" s="38">
        <v>36</v>
      </c>
    </row>
    <row r="62" spans="1:2" x14ac:dyDescent="0.25">
      <c r="A62" s="37" t="s">
        <v>91</v>
      </c>
      <c r="B62" s="38">
        <v>5</v>
      </c>
    </row>
    <row r="63" spans="1:2" x14ac:dyDescent="0.25">
      <c r="A63" s="37" t="s">
        <v>94</v>
      </c>
      <c r="B63" s="38">
        <v>35</v>
      </c>
    </row>
    <row r="64" spans="1:2" x14ac:dyDescent="0.25">
      <c r="A64" s="37" t="s">
        <v>90</v>
      </c>
      <c r="B64" s="38">
        <v>41</v>
      </c>
    </row>
    <row r="65" spans="1:2" x14ac:dyDescent="0.25">
      <c r="A65" s="37" t="s">
        <v>92</v>
      </c>
      <c r="B65" s="38">
        <v>2</v>
      </c>
    </row>
    <row r="66" spans="1:2" x14ac:dyDescent="0.25">
      <c r="A66" s="37" t="s">
        <v>95</v>
      </c>
      <c r="B66" s="38">
        <v>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topLeftCell="A40" workbookViewId="0">
      <selection activeCell="C40" sqref="C1:C1048576"/>
    </sheetView>
  </sheetViews>
  <sheetFormatPr defaultRowHeight="15" x14ac:dyDescent="0.25"/>
  <cols>
    <col min="1" max="1" width="37.42578125" customWidth="1"/>
  </cols>
  <sheetData>
    <row r="1" spans="1:2" x14ac:dyDescent="0.25">
      <c r="A1" s="37" t="s">
        <v>204</v>
      </c>
      <c r="B1" s="38">
        <v>36</v>
      </c>
    </row>
    <row r="2" spans="1:2" x14ac:dyDescent="0.25">
      <c r="A2" s="37" t="s">
        <v>205</v>
      </c>
      <c r="B2" s="38">
        <v>18</v>
      </c>
    </row>
    <row r="3" spans="1:2" x14ac:dyDescent="0.25">
      <c r="A3" s="37" t="s">
        <v>243</v>
      </c>
      <c r="B3" s="38">
        <v>1</v>
      </c>
    </row>
    <row r="4" spans="1:2" x14ac:dyDescent="0.25">
      <c r="A4" s="37" t="s">
        <v>206</v>
      </c>
      <c r="B4" s="38">
        <v>47</v>
      </c>
    </row>
    <row r="5" spans="1:2" x14ac:dyDescent="0.25">
      <c r="A5" s="37" t="s">
        <v>244</v>
      </c>
      <c r="B5" s="38">
        <v>48</v>
      </c>
    </row>
    <row r="6" spans="1:2" x14ac:dyDescent="0.25">
      <c r="A6" s="37" t="s">
        <v>8</v>
      </c>
      <c r="B6" s="38">
        <v>2</v>
      </c>
    </row>
    <row r="7" spans="1:2" x14ac:dyDescent="0.25">
      <c r="A7" s="37" t="s">
        <v>9</v>
      </c>
      <c r="B7" s="38">
        <v>5</v>
      </c>
    </row>
    <row r="8" spans="1:2" x14ac:dyDescent="0.25">
      <c r="A8" s="37" t="s">
        <v>10</v>
      </c>
      <c r="B8" s="38">
        <v>18</v>
      </c>
    </row>
    <row r="9" spans="1:2" x14ac:dyDescent="0.25">
      <c r="A9" s="37" t="s">
        <v>11</v>
      </c>
      <c r="B9" s="38">
        <v>3</v>
      </c>
    </row>
    <row r="10" spans="1:2" x14ac:dyDescent="0.25">
      <c r="A10" s="37" t="s">
        <v>245</v>
      </c>
      <c r="B10" s="38">
        <v>1</v>
      </c>
    </row>
    <row r="11" spans="1:2" x14ac:dyDescent="0.25">
      <c r="A11" s="37" t="s">
        <v>209</v>
      </c>
      <c r="B11" s="38">
        <v>3</v>
      </c>
    </row>
    <row r="12" spans="1:2" x14ac:dyDescent="0.25">
      <c r="A12" s="37" t="s">
        <v>15</v>
      </c>
      <c r="B12" s="38">
        <v>3</v>
      </c>
    </row>
    <row r="13" spans="1:2" x14ac:dyDescent="0.25">
      <c r="A13" s="37" t="s">
        <v>210</v>
      </c>
      <c r="B13" s="38">
        <v>7</v>
      </c>
    </row>
    <row r="14" spans="1:2" x14ac:dyDescent="0.25">
      <c r="A14" s="37" t="s">
        <v>246</v>
      </c>
      <c r="B14" s="38">
        <v>3</v>
      </c>
    </row>
    <row r="15" spans="1:2" x14ac:dyDescent="0.25">
      <c r="A15" s="37" t="s">
        <v>211</v>
      </c>
      <c r="B15" s="38">
        <v>2</v>
      </c>
    </row>
    <row r="16" spans="1:2" x14ac:dyDescent="0.25">
      <c r="A16" s="37" t="s">
        <v>212</v>
      </c>
      <c r="B16" s="38">
        <v>6</v>
      </c>
    </row>
    <row r="17" spans="1:2" x14ac:dyDescent="0.25">
      <c r="A17" s="37" t="s">
        <v>214</v>
      </c>
      <c r="B17" s="38">
        <v>13</v>
      </c>
    </row>
    <row r="18" spans="1:2" x14ac:dyDescent="0.25">
      <c r="A18" s="37" t="s">
        <v>215</v>
      </c>
      <c r="B18" s="38">
        <v>4</v>
      </c>
    </row>
    <row r="19" spans="1:2" x14ac:dyDescent="0.25">
      <c r="A19" s="37" t="s">
        <v>213</v>
      </c>
      <c r="B19" s="38">
        <v>4</v>
      </c>
    </row>
    <row r="20" spans="1:2" x14ac:dyDescent="0.25">
      <c r="A20" s="37" t="s">
        <v>216</v>
      </c>
      <c r="B20" s="38">
        <v>1</v>
      </c>
    </row>
    <row r="21" spans="1:2" x14ac:dyDescent="0.25">
      <c r="A21" s="37" t="s">
        <v>217</v>
      </c>
      <c r="B21" s="38">
        <v>54</v>
      </c>
    </row>
    <row r="22" spans="1:2" x14ac:dyDescent="0.25">
      <c r="A22" s="37" t="s">
        <v>219</v>
      </c>
      <c r="B22" s="38">
        <v>12</v>
      </c>
    </row>
    <row r="23" spans="1:2" x14ac:dyDescent="0.25">
      <c r="A23" s="37" t="s">
        <v>247</v>
      </c>
      <c r="B23" s="38">
        <v>1</v>
      </c>
    </row>
    <row r="24" spans="1:2" x14ac:dyDescent="0.25">
      <c r="A24" s="37" t="s">
        <v>218</v>
      </c>
      <c r="B24" s="38">
        <v>2</v>
      </c>
    </row>
    <row r="25" spans="1:2" x14ac:dyDescent="0.25">
      <c r="A25" s="37" t="s">
        <v>46</v>
      </c>
      <c r="B25" s="38">
        <v>16</v>
      </c>
    </row>
    <row r="26" spans="1:2" x14ac:dyDescent="0.25">
      <c r="A26" s="37" t="s">
        <v>220</v>
      </c>
      <c r="B26" s="38">
        <v>3</v>
      </c>
    </row>
    <row r="27" spans="1:2" x14ac:dyDescent="0.25">
      <c r="A27" s="37" t="s">
        <v>47</v>
      </c>
      <c r="B27" s="38">
        <v>3</v>
      </c>
    </row>
    <row r="28" spans="1:2" x14ac:dyDescent="0.25">
      <c r="A28" s="37" t="s">
        <v>67</v>
      </c>
      <c r="B28" s="38">
        <v>34</v>
      </c>
    </row>
    <row r="29" spans="1:2" x14ac:dyDescent="0.25">
      <c r="A29" s="37" t="s">
        <v>48</v>
      </c>
      <c r="B29" s="38">
        <v>87</v>
      </c>
    </row>
    <row r="30" spans="1:2" x14ac:dyDescent="0.25">
      <c r="A30" s="37" t="s">
        <v>221</v>
      </c>
      <c r="B30" s="38">
        <v>12</v>
      </c>
    </row>
    <row r="31" spans="1:2" x14ac:dyDescent="0.25">
      <c r="A31" s="37" t="s">
        <v>222</v>
      </c>
      <c r="B31" s="38">
        <v>1</v>
      </c>
    </row>
    <row r="32" spans="1:2" x14ac:dyDescent="0.25">
      <c r="A32" s="37" t="s">
        <v>52</v>
      </c>
      <c r="B32" s="38">
        <v>2</v>
      </c>
    </row>
    <row r="33" spans="1:2" x14ac:dyDescent="0.25">
      <c r="A33" s="37" t="s">
        <v>223</v>
      </c>
      <c r="B33" s="38">
        <v>1</v>
      </c>
    </row>
    <row r="34" spans="1:2" x14ac:dyDescent="0.25">
      <c r="A34" s="37" t="s">
        <v>224</v>
      </c>
      <c r="B34" s="38">
        <v>39</v>
      </c>
    </row>
    <row r="35" spans="1:2" x14ac:dyDescent="0.25">
      <c r="A35" s="37" t="s">
        <v>225</v>
      </c>
      <c r="B35" s="38">
        <v>6</v>
      </c>
    </row>
    <row r="36" spans="1:2" x14ac:dyDescent="0.25">
      <c r="A36" s="37" t="s">
        <v>226</v>
      </c>
      <c r="B36" s="38">
        <v>7</v>
      </c>
    </row>
    <row r="37" spans="1:2" x14ac:dyDescent="0.25">
      <c r="A37" s="37" t="s">
        <v>54</v>
      </c>
      <c r="B37" s="38">
        <v>2</v>
      </c>
    </row>
    <row r="38" spans="1:2" x14ac:dyDescent="0.25">
      <c r="A38" s="37" t="s">
        <v>227</v>
      </c>
      <c r="B38" s="38">
        <v>2</v>
      </c>
    </row>
    <row r="39" spans="1:2" x14ac:dyDescent="0.25">
      <c r="A39" s="37" t="s">
        <v>55</v>
      </c>
      <c r="B39" s="38">
        <v>1</v>
      </c>
    </row>
    <row r="40" spans="1:2" x14ac:dyDescent="0.25">
      <c r="A40" s="37" t="s">
        <v>228</v>
      </c>
      <c r="B40" s="38">
        <v>3</v>
      </c>
    </row>
    <row r="41" spans="1:2" x14ac:dyDescent="0.25">
      <c r="A41" s="37" t="s">
        <v>71</v>
      </c>
      <c r="B41" s="38">
        <v>6</v>
      </c>
    </row>
    <row r="42" spans="1:2" x14ac:dyDescent="0.25">
      <c r="A42" s="37" t="s">
        <v>72</v>
      </c>
      <c r="B42" s="38">
        <v>2</v>
      </c>
    </row>
    <row r="43" spans="1:2" x14ac:dyDescent="0.25">
      <c r="A43" s="37" t="s">
        <v>73</v>
      </c>
      <c r="B43" s="38">
        <v>5</v>
      </c>
    </row>
    <row r="44" spans="1:2" x14ac:dyDescent="0.25">
      <c r="A44" s="37" t="s">
        <v>248</v>
      </c>
      <c r="B44" s="38">
        <v>1</v>
      </c>
    </row>
    <row r="45" spans="1:2" x14ac:dyDescent="0.25">
      <c r="A45" s="37" t="s">
        <v>229</v>
      </c>
      <c r="B45" s="38">
        <v>2</v>
      </c>
    </row>
    <row r="46" spans="1:2" x14ac:dyDescent="0.25">
      <c r="A46" s="37" t="s">
        <v>75</v>
      </c>
      <c r="B46" s="38">
        <v>1</v>
      </c>
    </row>
    <row r="47" spans="1:2" x14ac:dyDescent="0.25">
      <c r="A47" s="37" t="s">
        <v>230</v>
      </c>
      <c r="B47" s="38">
        <v>1</v>
      </c>
    </row>
    <row r="48" spans="1:2" x14ac:dyDescent="0.25">
      <c r="A48" s="37" t="s">
        <v>231</v>
      </c>
      <c r="B48" s="38">
        <v>3</v>
      </c>
    </row>
    <row r="49" spans="1:2" x14ac:dyDescent="0.25">
      <c r="A49" s="37" t="s">
        <v>232</v>
      </c>
      <c r="B49" s="38">
        <v>8</v>
      </c>
    </row>
    <row r="50" spans="1:2" x14ac:dyDescent="0.25">
      <c r="A50" s="37" t="s">
        <v>233</v>
      </c>
      <c r="B50" s="38">
        <v>3</v>
      </c>
    </row>
    <row r="51" spans="1:2" x14ac:dyDescent="0.25">
      <c r="A51" s="37" t="s">
        <v>234</v>
      </c>
      <c r="B51" s="38">
        <v>90</v>
      </c>
    </row>
    <row r="52" spans="1:2" x14ac:dyDescent="0.25">
      <c r="A52" s="37" t="s">
        <v>78</v>
      </c>
      <c r="B52" s="38">
        <v>8</v>
      </c>
    </row>
    <row r="53" spans="1:2" x14ac:dyDescent="0.25">
      <c r="A53" s="37" t="s">
        <v>235</v>
      </c>
      <c r="B53" s="38">
        <v>16</v>
      </c>
    </row>
    <row r="54" spans="1:2" x14ac:dyDescent="0.25">
      <c r="A54" s="37" t="s">
        <v>79</v>
      </c>
      <c r="B54" s="38">
        <v>65</v>
      </c>
    </row>
    <row r="55" spans="1:2" x14ac:dyDescent="0.25">
      <c r="A55" s="37" t="s">
        <v>236</v>
      </c>
      <c r="B55" s="38">
        <v>1</v>
      </c>
    </row>
    <row r="56" spans="1:2" x14ac:dyDescent="0.25">
      <c r="A56" s="37" t="s">
        <v>237</v>
      </c>
      <c r="B56" s="38">
        <v>21</v>
      </c>
    </row>
    <row r="57" spans="1:2" x14ac:dyDescent="0.25">
      <c r="A57" s="37" t="s">
        <v>238</v>
      </c>
      <c r="B57" s="38">
        <v>20</v>
      </c>
    </row>
    <row r="58" spans="1:2" x14ac:dyDescent="0.25">
      <c r="A58" s="37" t="s">
        <v>83</v>
      </c>
      <c r="B58" s="38">
        <v>41</v>
      </c>
    </row>
    <row r="59" spans="1:2" x14ac:dyDescent="0.25">
      <c r="A59" s="37" t="s">
        <v>239</v>
      </c>
      <c r="B59" s="38">
        <v>4</v>
      </c>
    </row>
    <row r="60" spans="1:2" x14ac:dyDescent="0.25">
      <c r="A60" s="37" t="s">
        <v>85</v>
      </c>
      <c r="B60" s="38">
        <v>3</v>
      </c>
    </row>
    <row r="61" spans="1:2" x14ac:dyDescent="0.25">
      <c r="A61" s="37" t="s">
        <v>240</v>
      </c>
      <c r="B61" s="38">
        <v>18</v>
      </c>
    </row>
    <row r="62" spans="1:2" x14ac:dyDescent="0.25">
      <c r="A62" s="37" t="s">
        <v>241</v>
      </c>
      <c r="B62" s="38">
        <v>24</v>
      </c>
    </row>
    <row r="63" spans="1:2" x14ac:dyDescent="0.25">
      <c r="A63" s="37" t="s">
        <v>87</v>
      </c>
      <c r="B63" s="38">
        <v>8</v>
      </c>
    </row>
    <row r="64" spans="1:2" x14ac:dyDescent="0.25">
      <c r="A64" s="37" t="s">
        <v>242</v>
      </c>
      <c r="B64" s="38">
        <v>4</v>
      </c>
    </row>
    <row r="65" spans="1:2" x14ac:dyDescent="0.25">
      <c r="A65" s="37" t="s">
        <v>89</v>
      </c>
      <c r="B65" s="38">
        <v>39</v>
      </c>
    </row>
    <row r="66" spans="1:2" x14ac:dyDescent="0.25">
      <c r="A66" s="37" t="s">
        <v>90</v>
      </c>
      <c r="B66" s="38">
        <v>51</v>
      </c>
    </row>
    <row r="67" spans="1:2" x14ac:dyDescent="0.25">
      <c r="A67" s="37" t="s">
        <v>91</v>
      </c>
      <c r="B67" s="38">
        <v>5</v>
      </c>
    </row>
    <row r="68" spans="1:2" x14ac:dyDescent="0.25">
      <c r="A68" s="37" t="s">
        <v>94</v>
      </c>
      <c r="B68" s="38">
        <v>44</v>
      </c>
    </row>
    <row r="69" spans="1:2" x14ac:dyDescent="0.25">
      <c r="A69" s="37" t="s">
        <v>92</v>
      </c>
      <c r="B69" s="38">
        <v>2</v>
      </c>
    </row>
    <row r="70" spans="1:2" x14ac:dyDescent="0.25">
      <c r="A70" s="37" t="s">
        <v>95</v>
      </c>
      <c r="B70" s="38">
        <v>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7"/>
  <sheetViews>
    <sheetView workbookViewId="0">
      <selection activeCell="C94" sqref="C1:C94"/>
    </sheetView>
  </sheetViews>
  <sheetFormatPr defaultRowHeight="15" x14ac:dyDescent="0.25"/>
  <cols>
    <col min="1" max="1" width="81.42578125" customWidth="1"/>
    <col min="2" max="3" width="47.85546875" customWidth="1"/>
  </cols>
  <sheetData>
    <row r="1" spans="1:3" x14ac:dyDescent="0.25">
      <c r="A1" s="2" t="s">
        <v>2</v>
      </c>
      <c r="B1" s="37" t="s">
        <v>204</v>
      </c>
      <c r="C1" s="37" t="s">
        <v>204</v>
      </c>
    </row>
    <row r="2" spans="1:3" x14ac:dyDescent="0.25">
      <c r="A2" s="1" t="s">
        <v>3</v>
      </c>
      <c r="B2" s="37" t="s">
        <v>205</v>
      </c>
      <c r="C2" s="37" t="s">
        <v>205</v>
      </c>
    </row>
    <row r="3" spans="1:3" x14ac:dyDescent="0.25">
      <c r="A3" s="1" t="s">
        <v>4</v>
      </c>
      <c r="B3" s="37" t="s">
        <v>243</v>
      </c>
      <c r="C3" s="37" t="s">
        <v>243</v>
      </c>
    </row>
    <row r="4" spans="1:3" x14ac:dyDescent="0.25">
      <c r="A4" s="25" t="s">
        <v>5</v>
      </c>
      <c r="B4" s="37" t="s">
        <v>206</v>
      </c>
      <c r="C4" s="37" t="s">
        <v>206</v>
      </c>
    </row>
    <row r="5" spans="1:3" x14ac:dyDescent="0.25">
      <c r="A5" s="1" t="s">
        <v>6</v>
      </c>
      <c r="B5" s="37" t="s">
        <v>244</v>
      </c>
      <c r="C5" s="37" t="s">
        <v>207</v>
      </c>
    </row>
    <row r="6" spans="1:3" x14ac:dyDescent="0.25">
      <c r="A6" s="1" t="s">
        <v>7</v>
      </c>
    </row>
    <row r="7" spans="1:3" x14ac:dyDescent="0.25">
      <c r="A7" s="1" t="s">
        <v>8</v>
      </c>
      <c r="B7" s="37" t="s">
        <v>8</v>
      </c>
      <c r="C7" s="37" t="s">
        <v>8</v>
      </c>
    </row>
    <row r="8" spans="1:3" x14ac:dyDescent="0.25">
      <c r="A8" s="1" t="s">
        <v>9</v>
      </c>
      <c r="B8" s="37" t="s">
        <v>9</v>
      </c>
      <c r="C8" s="37" t="s">
        <v>9</v>
      </c>
    </row>
    <row r="9" spans="1:3" x14ac:dyDescent="0.25">
      <c r="A9" s="1" t="s">
        <v>10</v>
      </c>
      <c r="B9" s="37" t="s">
        <v>10</v>
      </c>
      <c r="C9" s="37" t="s">
        <v>10</v>
      </c>
    </row>
    <row r="10" spans="1:3" x14ac:dyDescent="0.25">
      <c r="A10" s="1" t="s">
        <v>11</v>
      </c>
      <c r="B10" s="37" t="s">
        <v>11</v>
      </c>
      <c r="C10" s="37" t="s">
        <v>11</v>
      </c>
    </row>
    <row r="11" spans="1:3" x14ac:dyDescent="0.25">
      <c r="A11" s="25" t="s">
        <v>12</v>
      </c>
    </row>
    <row r="12" spans="1:3" x14ac:dyDescent="0.25">
      <c r="A12" s="1" t="s">
        <v>13</v>
      </c>
    </row>
    <row r="13" spans="1:3" x14ac:dyDescent="0.25">
      <c r="A13" s="25" t="s">
        <v>14</v>
      </c>
      <c r="B13" s="37" t="s">
        <v>245</v>
      </c>
      <c r="C13" s="37" t="s">
        <v>208</v>
      </c>
    </row>
    <row r="14" spans="1:3" x14ac:dyDescent="0.25">
      <c r="A14" s="24" t="s">
        <v>15</v>
      </c>
      <c r="B14" s="37" t="s">
        <v>15</v>
      </c>
      <c r="C14" s="37" t="s">
        <v>15</v>
      </c>
    </row>
    <row r="15" spans="1:3" x14ac:dyDescent="0.25">
      <c r="A15" s="25" t="s">
        <v>16</v>
      </c>
      <c r="B15" s="40"/>
      <c r="C15" s="40"/>
    </row>
    <row r="16" spans="1:3" x14ac:dyDescent="0.25">
      <c r="A16" s="1" t="s">
        <v>17</v>
      </c>
      <c r="B16" s="39"/>
      <c r="C16" s="39"/>
    </row>
    <row r="17" spans="1:3" x14ac:dyDescent="0.25">
      <c r="A17" s="25" t="s">
        <v>18</v>
      </c>
      <c r="B17" s="37" t="s">
        <v>215</v>
      </c>
      <c r="C17" s="37" t="s">
        <v>215</v>
      </c>
    </row>
    <row r="18" spans="1:3" x14ac:dyDescent="0.25">
      <c r="A18" s="25" t="s">
        <v>19</v>
      </c>
      <c r="B18" s="37" t="s">
        <v>248</v>
      </c>
      <c r="C18" s="37" t="s">
        <v>248</v>
      </c>
    </row>
    <row r="19" spans="1:3" x14ac:dyDescent="0.25">
      <c r="A19" s="25" t="s">
        <v>20</v>
      </c>
      <c r="B19" s="40"/>
      <c r="C19" s="40"/>
    </row>
    <row r="20" spans="1:3" ht="16.5" thickBot="1" x14ac:dyDescent="0.3">
      <c r="A20" s="10" t="s">
        <v>307</v>
      </c>
      <c r="B20" s="37" t="s">
        <v>227</v>
      </c>
      <c r="C20" s="37" t="s">
        <v>227</v>
      </c>
    </row>
    <row r="21" spans="1:3" x14ac:dyDescent="0.25">
      <c r="A21" s="1" t="s">
        <v>22</v>
      </c>
      <c r="B21" s="39"/>
      <c r="C21" s="39"/>
    </row>
    <row r="22" spans="1:3" x14ac:dyDescent="0.25">
      <c r="A22" s="1" t="s">
        <v>23</v>
      </c>
      <c r="B22" s="37" t="s">
        <v>209</v>
      </c>
      <c r="C22" s="37" t="s">
        <v>209</v>
      </c>
    </row>
    <row r="23" spans="1:3" x14ac:dyDescent="0.25">
      <c r="A23" s="25" t="s">
        <v>24</v>
      </c>
      <c r="B23" s="40"/>
      <c r="C23" s="40"/>
    </row>
    <row r="24" spans="1:3" x14ac:dyDescent="0.25">
      <c r="A24" s="1" t="s">
        <v>25</v>
      </c>
      <c r="B24" s="37" t="s">
        <v>210</v>
      </c>
      <c r="C24" s="37" t="s">
        <v>210</v>
      </c>
    </row>
    <row r="25" spans="1:3" x14ac:dyDescent="0.25">
      <c r="A25" s="1" t="s">
        <v>26</v>
      </c>
      <c r="B25" s="37" t="s">
        <v>246</v>
      </c>
      <c r="C25" s="37" t="s">
        <v>246</v>
      </c>
    </row>
    <row r="26" spans="1:3" x14ac:dyDescent="0.25">
      <c r="A26" s="1" t="s">
        <v>27</v>
      </c>
      <c r="B26" s="37" t="s">
        <v>211</v>
      </c>
      <c r="C26" s="37" t="s">
        <v>211</v>
      </c>
    </row>
    <row r="27" spans="1:3" x14ac:dyDescent="0.25">
      <c r="A27" s="25" t="s">
        <v>28</v>
      </c>
      <c r="B27" s="37" t="s">
        <v>212</v>
      </c>
      <c r="C27" s="37" t="s">
        <v>212</v>
      </c>
    </row>
    <row r="28" spans="1:3" x14ac:dyDescent="0.25">
      <c r="A28" s="25" t="s">
        <v>29</v>
      </c>
      <c r="B28" s="37" t="s">
        <v>216</v>
      </c>
      <c r="C28" s="37" t="s">
        <v>216</v>
      </c>
    </row>
    <row r="29" spans="1:3" x14ac:dyDescent="0.25">
      <c r="A29" s="1" t="s">
        <v>30</v>
      </c>
      <c r="B29" s="39"/>
      <c r="C29" s="39"/>
    </row>
    <row r="30" spans="1:3" x14ac:dyDescent="0.25">
      <c r="A30" s="1" t="s">
        <v>31</v>
      </c>
      <c r="B30" s="39"/>
      <c r="C30" s="39"/>
    </row>
    <row r="31" spans="1:3" x14ac:dyDescent="0.25">
      <c r="A31" s="1" t="s">
        <v>32</v>
      </c>
      <c r="B31" s="37" t="s">
        <v>221</v>
      </c>
      <c r="C31" s="37" t="s">
        <v>221</v>
      </c>
    </row>
    <row r="32" spans="1:3" x14ac:dyDescent="0.25">
      <c r="A32" s="25" t="s">
        <v>33</v>
      </c>
      <c r="B32" s="40"/>
      <c r="C32" s="40"/>
    </row>
    <row r="33" spans="1:3" x14ac:dyDescent="0.25">
      <c r="A33" s="1" t="s">
        <v>34</v>
      </c>
      <c r="B33" s="37" t="s">
        <v>223</v>
      </c>
      <c r="C33" s="37" t="s">
        <v>223</v>
      </c>
    </row>
    <row r="34" spans="1:3" x14ac:dyDescent="0.25">
      <c r="A34" s="25" t="s">
        <v>35</v>
      </c>
      <c r="B34" s="37" t="s">
        <v>224</v>
      </c>
      <c r="C34" s="37" t="s">
        <v>224</v>
      </c>
    </row>
    <row r="35" spans="1:3" ht="16.5" thickBot="1" x14ac:dyDescent="0.3">
      <c r="A35" s="9" t="s">
        <v>315</v>
      </c>
      <c r="B35" s="37" t="s">
        <v>229</v>
      </c>
      <c r="C35" s="37" t="s">
        <v>229</v>
      </c>
    </row>
    <row r="36" spans="1:3" x14ac:dyDescent="0.25">
      <c r="A36" s="25" t="s">
        <v>37</v>
      </c>
      <c r="B36" s="37" t="s">
        <v>232</v>
      </c>
      <c r="C36" s="37" t="s">
        <v>232</v>
      </c>
    </row>
    <row r="37" spans="1:3" x14ac:dyDescent="0.25">
      <c r="A37" s="1" t="s">
        <v>38</v>
      </c>
      <c r="B37" s="37" t="s">
        <v>233</v>
      </c>
      <c r="C37" s="37" t="s">
        <v>233</v>
      </c>
    </row>
    <row r="38" spans="1:3" x14ac:dyDescent="0.25">
      <c r="A38" s="25" t="s">
        <v>39</v>
      </c>
      <c r="B38" s="37" t="s">
        <v>235</v>
      </c>
      <c r="C38" s="37" t="s">
        <v>235</v>
      </c>
    </row>
    <row r="39" spans="1:3" x14ac:dyDescent="0.25">
      <c r="A39" s="25" t="s">
        <v>40</v>
      </c>
      <c r="B39" s="37" t="s">
        <v>236</v>
      </c>
      <c r="C39" s="37" t="s">
        <v>236</v>
      </c>
    </row>
    <row r="40" spans="1:3" x14ac:dyDescent="0.25">
      <c r="A40" s="1" t="s">
        <v>41</v>
      </c>
      <c r="B40" s="37" t="s">
        <v>240</v>
      </c>
      <c r="C40" s="37" t="s">
        <v>240</v>
      </c>
    </row>
    <row r="41" spans="1:3" x14ac:dyDescent="0.25">
      <c r="A41" s="1" t="s">
        <v>42</v>
      </c>
      <c r="B41" s="37" t="s">
        <v>241</v>
      </c>
      <c r="C41" s="37" t="s">
        <v>241</v>
      </c>
    </row>
    <row r="42" spans="1:3" x14ac:dyDescent="0.25">
      <c r="A42" s="1" t="s">
        <v>43</v>
      </c>
      <c r="B42" s="39"/>
      <c r="C42" s="39"/>
    </row>
    <row r="43" spans="1:3" x14ac:dyDescent="0.25">
      <c r="A43" s="25" t="s">
        <v>44</v>
      </c>
      <c r="B43" s="40"/>
      <c r="C43" s="40"/>
    </row>
    <row r="44" spans="1:3" x14ac:dyDescent="0.25">
      <c r="A44" s="25" t="s">
        <v>45</v>
      </c>
      <c r="B44" s="40"/>
      <c r="C44" s="40"/>
    </row>
    <row r="45" spans="1:3" x14ac:dyDescent="0.25">
      <c r="A45" s="25" t="s">
        <v>46</v>
      </c>
      <c r="B45" s="37" t="s">
        <v>46</v>
      </c>
      <c r="C45" s="37" t="s">
        <v>46</v>
      </c>
    </row>
    <row r="46" spans="1:3" x14ac:dyDescent="0.25">
      <c r="A46" s="25" t="s">
        <v>47</v>
      </c>
      <c r="B46" s="37" t="s">
        <v>47</v>
      </c>
      <c r="C46" s="37" t="s">
        <v>47</v>
      </c>
    </row>
    <row r="47" spans="1:3" x14ac:dyDescent="0.25">
      <c r="A47" s="1" t="s">
        <v>48</v>
      </c>
      <c r="B47" s="37" t="s">
        <v>48</v>
      </c>
      <c r="C47" s="37" t="s">
        <v>48</v>
      </c>
    </row>
    <row r="48" spans="1:3" x14ac:dyDescent="0.25">
      <c r="A48" s="25" t="s">
        <v>49</v>
      </c>
      <c r="B48" s="37" t="s">
        <v>222</v>
      </c>
      <c r="C48" s="37" t="s">
        <v>222</v>
      </c>
    </row>
    <row r="49" spans="1:3" x14ac:dyDescent="0.25">
      <c r="A49" s="1" t="s">
        <v>50</v>
      </c>
      <c r="B49" s="39"/>
      <c r="C49" s="39"/>
    </row>
    <row r="50" spans="1:3" x14ac:dyDescent="0.25">
      <c r="A50" s="1" t="s">
        <v>51</v>
      </c>
      <c r="B50" s="39"/>
      <c r="C50" s="39"/>
    </row>
    <row r="51" spans="1:3" x14ac:dyDescent="0.25">
      <c r="A51" s="25" t="s">
        <v>52</v>
      </c>
      <c r="B51" s="37" t="s">
        <v>52</v>
      </c>
      <c r="C51" s="37" t="s">
        <v>52</v>
      </c>
    </row>
    <row r="52" spans="1:3" ht="16.5" thickBot="1" x14ac:dyDescent="0.3">
      <c r="A52" s="10" t="s">
        <v>226</v>
      </c>
      <c r="B52" s="37" t="s">
        <v>226</v>
      </c>
      <c r="C52" s="37" t="s">
        <v>226</v>
      </c>
    </row>
    <row r="53" spans="1:3" x14ac:dyDescent="0.25">
      <c r="A53" s="1" t="s">
        <v>54</v>
      </c>
      <c r="B53" s="37" t="s">
        <v>54</v>
      </c>
      <c r="C53" s="37" t="s">
        <v>54</v>
      </c>
    </row>
    <row r="54" spans="1:3" x14ac:dyDescent="0.25">
      <c r="A54" s="25" t="s">
        <v>55</v>
      </c>
      <c r="B54" s="37" t="s">
        <v>55</v>
      </c>
      <c r="C54" s="37" t="s">
        <v>55</v>
      </c>
    </row>
    <row r="55" spans="1:3" x14ac:dyDescent="0.25">
      <c r="A55" s="25" t="s">
        <v>56</v>
      </c>
      <c r="B55" s="40"/>
      <c r="C55" s="40"/>
    </row>
    <row r="56" spans="1:3" x14ac:dyDescent="0.25">
      <c r="A56" s="25" t="s">
        <v>57</v>
      </c>
      <c r="B56" s="40"/>
      <c r="C56" s="40"/>
    </row>
    <row r="57" spans="1:3" x14ac:dyDescent="0.25">
      <c r="A57" s="25" t="s">
        <v>58</v>
      </c>
      <c r="B57" s="37" t="s">
        <v>213</v>
      </c>
      <c r="C57" s="37" t="s">
        <v>213</v>
      </c>
    </row>
    <row r="58" spans="1:3" x14ac:dyDescent="0.25">
      <c r="A58" s="25" t="s">
        <v>59</v>
      </c>
      <c r="B58" s="37" t="s">
        <v>214</v>
      </c>
      <c r="C58" s="37" t="s">
        <v>214</v>
      </c>
    </row>
    <row r="59" spans="1:3" ht="16.5" thickBot="1" x14ac:dyDescent="0.3">
      <c r="A59" s="9" t="s">
        <v>281</v>
      </c>
      <c r="B59" s="37" t="s">
        <v>217</v>
      </c>
      <c r="C59" s="37" t="s">
        <v>217</v>
      </c>
    </row>
    <row r="60" spans="1:3" x14ac:dyDescent="0.25">
      <c r="A60" s="1" t="s">
        <v>61</v>
      </c>
      <c r="B60" s="37" t="s">
        <v>218</v>
      </c>
      <c r="C60" s="37" t="s">
        <v>218</v>
      </c>
    </row>
    <row r="61" spans="1:3" x14ac:dyDescent="0.25">
      <c r="A61" s="25" t="s">
        <v>62</v>
      </c>
      <c r="B61" s="37" t="s">
        <v>247</v>
      </c>
      <c r="C61" s="37" t="s">
        <v>247</v>
      </c>
    </row>
    <row r="62" spans="1:3" x14ac:dyDescent="0.25">
      <c r="A62" s="25" t="s">
        <v>63</v>
      </c>
      <c r="B62" s="37" t="s">
        <v>231</v>
      </c>
      <c r="C62" s="37" t="s">
        <v>231</v>
      </c>
    </row>
    <row r="63" spans="1:3" x14ac:dyDescent="0.25">
      <c r="A63" s="25" t="s">
        <v>64</v>
      </c>
      <c r="B63" s="40"/>
      <c r="C63" s="40"/>
    </row>
    <row r="64" spans="1:3" x14ac:dyDescent="0.25">
      <c r="A64" s="1" t="s">
        <v>65</v>
      </c>
      <c r="B64" s="37" t="s">
        <v>219</v>
      </c>
      <c r="C64" s="37" t="s">
        <v>219</v>
      </c>
    </row>
    <row r="65" spans="1:3" ht="16.5" thickBot="1" x14ac:dyDescent="0.3">
      <c r="A65" s="9" t="s">
        <v>290</v>
      </c>
      <c r="B65" s="37" t="s">
        <v>220</v>
      </c>
      <c r="C65" s="37" t="s">
        <v>220</v>
      </c>
    </row>
    <row r="66" spans="1:3" x14ac:dyDescent="0.25">
      <c r="A66" s="25" t="s">
        <v>67</v>
      </c>
      <c r="B66" s="37" t="s">
        <v>67</v>
      </c>
      <c r="C66" s="37" t="s">
        <v>67</v>
      </c>
    </row>
    <row r="67" spans="1:3" x14ac:dyDescent="0.25">
      <c r="A67" s="25" t="s">
        <v>68</v>
      </c>
      <c r="B67" s="37" t="s">
        <v>225</v>
      </c>
      <c r="C67" s="37" t="s">
        <v>225</v>
      </c>
    </row>
    <row r="68" spans="1:3" x14ac:dyDescent="0.25">
      <c r="A68" s="25" t="s">
        <v>69</v>
      </c>
      <c r="B68" s="40"/>
      <c r="C68" s="40"/>
    </row>
    <row r="69" spans="1:3" x14ac:dyDescent="0.25">
      <c r="A69" s="25" t="s">
        <v>70</v>
      </c>
      <c r="B69" s="37" t="s">
        <v>228</v>
      </c>
      <c r="C69" s="37" t="s">
        <v>228</v>
      </c>
    </row>
    <row r="70" spans="1:3" x14ac:dyDescent="0.25">
      <c r="A70" s="25" t="s">
        <v>71</v>
      </c>
      <c r="B70" s="37" t="s">
        <v>71</v>
      </c>
      <c r="C70" s="37" t="s">
        <v>71</v>
      </c>
    </row>
    <row r="71" spans="1:3" x14ac:dyDescent="0.25">
      <c r="A71" s="25" t="s">
        <v>72</v>
      </c>
      <c r="B71" s="37" t="s">
        <v>72</v>
      </c>
      <c r="C71" s="37" t="s">
        <v>72</v>
      </c>
    </row>
    <row r="72" spans="1:3" x14ac:dyDescent="0.25">
      <c r="A72" s="25" t="s">
        <v>73</v>
      </c>
      <c r="B72" s="37" t="s">
        <v>73</v>
      </c>
      <c r="C72" s="37" t="s">
        <v>73</v>
      </c>
    </row>
    <row r="73" spans="1:3" x14ac:dyDescent="0.25">
      <c r="A73" s="25" t="s">
        <v>74</v>
      </c>
      <c r="B73" s="40"/>
      <c r="C73" s="40"/>
    </row>
    <row r="74" spans="1:3" x14ac:dyDescent="0.25">
      <c r="A74" s="1" t="s">
        <v>75</v>
      </c>
      <c r="B74" s="37" t="s">
        <v>75</v>
      </c>
      <c r="C74" s="37" t="s">
        <v>75</v>
      </c>
    </row>
    <row r="75" spans="1:3" x14ac:dyDescent="0.25">
      <c r="A75" s="1" t="s">
        <v>76</v>
      </c>
      <c r="B75" s="37" t="s">
        <v>230</v>
      </c>
      <c r="C75" s="37" t="s">
        <v>230</v>
      </c>
    </row>
    <row r="76" spans="1:3" x14ac:dyDescent="0.25">
      <c r="A76" s="25" t="s">
        <v>77</v>
      </c>
      <c r="B76" s="37" t="s">
        <v>234</v>
      </c>
      <c r="C76" s="37" t="s">
        <v>234</v>
      </c>
    </row>
    <row r="77" spans="1:3" x14ac:dyDescent="0.25">
      <c r="A77" s="25" t="s">
        <v>78</v>
      </c>
      <c r="B77" s="37" t="s">
        <v>78</v>
      </c>
      <c r="C77" s="37" t="s">
        <v>78</v>
      </c>
    </row>
    <row r="78" spans="1:3" x14ac:dyDescent="0.25">
      <c r="A78" s="25" t="s">
        <v>79</v>
      </c>
      <c r="B78" s="37" t="s">
        <v>79</v>
      </c>
      <c r="C78" s="37" t="s">
        <v>79</v>
      </c>
    </row>
    <row r="79" spans="1:3" x14ac:dyDescent="0.25">
      <c r="A79" s="25" t="s">
        <v>80</v>
      </c>
      <c r="B79" s="37" t="s">
        <v>237</v>
      </c>
      <c r="C79" s="37" t="s">
        <v>237</v>
      </c>
    </row>
    <row r="80" spans="1:3" x14ac:dyDescent="0.25">
      <c r="A80" s="25" t="s">
        <v>81</v>
      </c>
      <c r="B80" s="37" t="s">
        <v>238</v>
      </c>
      <c r="C80" s="37" t="s">
        <v>238</v>
      </c>
    </row>
    <row r="81" spans="1:3" x14ac:dyDescent="0.25">
      <c r="A81" s="25" t="s">
        <v>82</v>
      </c>
      <c r="B81" s="40"/>
      <c r="C81" s="40"/>
    </row>
    <row r="82" spans="1:3" x14ac:dyDescent="0.25">
      <c r="A82" s="25" t="s">
        <v>83</v>
      </c>
      <c r="B82" s="37" t="s">
        <v>83</v>
      </c>
      <c r="C82" s="37" t="s">
        <v>83</v>
      </c>
    </row>
    <row r="83" spans="1:3" x14ac:dyDescent="0.25">
      <c r="A83" s="25" t="s">
        <v>239</v>
      </c>
      <c r="B83" s="37" t="s">
        <v>239</v>
      </c>
      <c r="C83" s="37" t="s">
        <v>239</v>
      </c>
    </row>
    <row r="84" spans="1:3" x14ac:dyDescent="0.25">
      <c r="A84" s="1" t="s">
        <v>85</v>
      </c>
      <c r="B84" s="37" t="s">
        <v>85</v>
      </c>
      <c r="C84" s="37" t="s">
        <v>85</v>
      </c>
    </row>
    <row r="85" spans="1:3" x14ac:dyDescent="0.25">
      <c r="A85" s="25" t="s">
        <v>86</v>
      </c>
      <c r="B85" s="40"/>
      <c r="C85" s="40"/>
    </row>
    <row r="86" spans="1:3" x14ac:dyDescent="0.25">
      <c r="A86" s="25" t="s">
        <v>87</v>
      </c>
      <c r="B86" s="37" t="s">
        <v>87</v>
      </c>
      <c r="C86" s="37" t="s">
        <v>87</v>
      </c>
    </row>
    <row r="87" spans="1:3" x14ac:dyDescent="0.25">
      <c r="A87" s="25" t="s">
        <v>242</v>
      </c>
      <c r="B87" s="37" t="s">
        <v>242</v>
      </c>
      <c r="C87" s="37" t="s">
        <v>242</v>
      </c>
    </row>
    <row r="88" spans="1:3" x14ac:dyDescent="0.25">
      <c r="A88" s="1" t="s">
        <v>89</v>
      </c>
      <c r="B88" s="37" t="s">
        <v>89</v>
      </c>
      <c r="C88" s="37" t="s">
        <v>89</v>
      </c>
    </row>
    <row r="89" spans="1:3" x14ac:dyDescent="0.25">
      <c r="A89" s="25" t="s">
        <v>90</v>
      </c>
      <c r="B89" s="37" t="s">
        <v>90</v>
      </c>
      <c r="C89" s="37" t="s">
        <v>90</v>
      </c>
    </row>
    <row r="90" spans="1:3" x14ac:dyDescent="0.25">
      <c r="A90" s="1" t="s">
        <v>91</v>
      </c>
      <c r="B90" s="37" t="s">
        <v>91</v>
      </c>
      <c r="C90" s="37" t="s">
        <v>91</v>
      </c>
    </row>
    <row r="91" spans="1:3" x14ac:dyDescent="0.25">
      <c r="A91" s="25" t="s">
        <v>92</v>
      </c>
      <c r="B91" s="37" t="s">
        <v>92</v>
      </c>
      <c r="C91" s="37" t="s">
        <v>92</v>
      </c>
    </row>
    <row r="92" spans="1:3" x14ac:dyDescent="0.25">
      <c r="A92" s="25" t="s">
        <v>93</v>
      </c>
      <c r="B92" s="40"/>
      <c r="C92" s="40"/>
    </row>
    <row r="93" spans="1:3" x14ac:dyDescent="0.25">
      <c r="A93" s="1" t="s">
        <v>94</v>
      </c>
      <c r="B93" s="37" t="s">
        <v>94</v>
      </c>
      <c r="C93" s="37" t="s">
        <v>94</v>
      </c>
    </row>
    <row r="94" spans="1:3" ht="15.75" thickBot="1" x14ac:dyDescent="0.3">
      <c r="A94" s="26" t="s">
        <v>95</v>
      </c>
      <c r="B94" s="37" t="s">
        <v>95</v>
      </c>
      <c r="C94" s="37" t="s">
        <v>95</v>
      </c>
    </row>
    <row r="97" spans="2:3" x14ac:dyDescent="0.25">
      <c r="B97" t="s">
        <v>517</v>
      </c>
      <c r="C97" t="s">
        <v>516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"/>
  <sheetViews>
    <sheetView workbookViewId="0">
      <selection activeCell="A2" sqref="A2"/>
    </sheetView>
  </sheetViews>
  <sheetFormatPr defaultRowHeight="12.75" x14ac:dyDescent="0.2"/>
  <cols>
    <col min="1" max="1" width="26.5703125" style="6" customWidth="1"/>
    <col min="2" max="2" width="32.85546875" style="6" customWidth="1"/>
    <col min="3" max="3" width="48.85546875" style="6" customWidth="1"/>
    <col min="4" max="67" width="11.42578125" style="6" customWidth="1"/>
    <col min="68" max="96" width="20.7109375" style="6" customWidth="1"/>
    <col min="97" max="253" width="9.140625" style="6"/>
    <col min="254" max="254" width="20.42578125" style="6" customWidth="1"/>
    <col min="255" max="256" width="20.7109375" style="6" customWidth="1"/>
    <col min="257" max="257" width="26.5703125" style="6" customWidth="1"/>
    <col min="258" max="323" width="11.42578125" style="6" customWidth="1"/>
    <col min="324" max="352" width="20.7109375" style="6" customWidth="1"/>
    <col min="353" max="509" width="9.140625" style="6"/>
    <col min="510" max="510" width="20.42578125" style="6" customWidth="1"/>
    <col min="511" max="512" width="20.7109375" style="6" customWidth="1"/>
    <col min="513" max="513" width="26.5703125" style="6" customWidth="1"/>
    <col min="514" max="579" width="11.42578125" style="6" customWidth="1"/>
    <col min="580" max="608" width="20.7109375" style="6" customWidth="1"/>
    <col min="609" max="765" width="9.140625" style="6"/>
    <col min="766" max="766" width="20.42578125" style="6" customWidth="1"/>
    <col min="767" max="768" width="20.7109375" style="6" customWidth="1"/>
    <col min="769" max="769" width="26.5703125" style="6" customWidth="1"/>
    <col min="770" max="835" width="11.42578125" style="6" customWidth="1"/>
    <col min="836" max="864" width="20.7109375" style="6" customWidth="1"/>
    <col min="865" max="1021" width="9.140625" style="6"/>
    <col min="1022" max="1022" width="20.42578125" style="6" customWidth="1"/>
    <col min="1023" max="1024" width="20.7109375" style="6" customWidth="1"/>
    <col min="1025" max="1025" width="26.5703125" style="6" customWidth="1"/>
    <col min="1026" max="1091" width="11.42578125" style="6" customWidth="1"/>
    <col min="1092" max="1120" width="20.7109375" style="6" customWidth="1"/>
    <col min="1121" max="1277" width="9.140625" style="6"/>
    <col min="1278" max="1278" width="20.42578125" style="6" customWidth="1"/>
    <col min="1279" max="1280" width="20.7109375" style="6" customWidth="1"/>
    <col min="1281" max="1281" width="26.5703125" style="6" customWidth="1"/>
    <col min="1282" max="1347" width="11.42578125" style="6" customWidth="1"/>
    <col min="1348" max="1376" width="20.7109375" style="6" customWidth="1"/>
    <col min="1377" max="1533" width="9.140625" style="6"/>
    <col min="1534" max="1534" width="20.42578125" style="6" customWidth="1"/>
    <col min="1535" max="1536" width="20.7109375" style="6" customWidth="1"/>
    <col min="1537" max="1537" width="26.5703125" style="6" customWidth="1"/>
    <col min="1538" max="1603" width="11.42578125" style="6" customWidth="1"/>
    <col min="1604" max="1632" width="20.7109375" style="6" customWidth="1"/>
    <col min="1633" max="1789" width="9.140625" style="6"/>
    <col min="1790" max="1790" width="20.42578125" style="6" customWidth="1"/>
    <col min="1791" max="1792" width="20.7109375" style="6" customWidth="1"/>
    <col min="1793" max="1793" width="26.5703125" style="6" customWidth="1"/>
    <col min="1794" max="1859" width="11.42578125" style="6" customWidth="1"/>
    <col min="1860" max="1888" width="20.7109375" style="6" customWidth="1"/>
    <col min="1889" max="2045" width="9.140625" style="6"/>
    <col min="2046" max="2046" width="20.42578125" style="6" customWidth="1"/>
    <col min="2047" max="2048" width="20.7109375" style="6" customWidth="1"/>
    <col min="2049" max="2049" width="26.5703125" style="6" customWidth="1"/>
    <col min="2050" max="2115" width="11.42578125" style="6" customWidth="1"/>
    <col min="2116" max="2144" width="20.7109375" style="6" customWidth="1"/>
    <col min="2145" max="2301" width="9.140625" style="6"/>
    <col min="2302" max="2302" width="20.42578125" style="6" customWidth="1"/>
    <col min="2303" max="2304" width="20.7109375" style="6" customWidth="1"/>
    <col min="2305" max="2305" width="26.5703125" style="6" customWidth="1"/>
    <col min="2306" max="2371" width="11.42578125" style="6" customWidth="1"/>
    <col min="2372" max="2400" width="20.7109375" style="6" customWidth="1"/>
    <col min="2401" max="2557" width="9.140625" style="6"/>
    <col min="2558" max="2558" width="20.42578125" style="6" customWidth="1"/>
    <col min="2559" max="2560" width="20.7109375" style="6" customWidth="1"/>
    <col min="2561" max="2561" width="26.5703125" style="6" customWidth="1"/>
    <col min="2562" max="2627" width="11.42578125" style="6" customWidth="1"/>
    <col min="2628" max="2656" width="20.7109375" style="6" customWidth="1"/>
    <col min="2657" max="2813" width="9.140625" style="6"/>
    <col min="2814" max="2814" width="20.42578125" style="6" customWidth="1"/>
    <col min="2815" max="2816" width="20.7109375" style="6" customWidth="1"/>
    <col min="2817" max="2817" width="26.5703125" style="6" customWidth="1"/>
    <col min="2818" max="2883" width="11.42578125" style="6" customWidth="1"/>
    <col min="2884" max="2912" width="20.7109375" style="6" customWidth="1"/>
    <col min="2913" max="3069" width="9.140625" style="6"/>
    <col min="3070" max="3070" width="20.42578125" style="6" customWidth="1"/>
    <col min="3071" max="3072" width="20.7109375" style="6" customWidth="1"/>
    <col min="3073" max="3073" width="26.5703125" style="6" customWidth="1"/>
    <col min="3074" max="3139" width="11.42578125" style="6" customWidth="1"/>
    <col min="3140" max="3168" width="20.7109375" style="6" customWidth="1"/>
    <col min="3169" max="3325" width="9.140625" style="6"/>
    <col min="3326" max="3326" width="20.42578125" style="6" customWidth="1"/>
    <col min="3327" max="3328" width="20.7109375" style="6" customWidth="1"/>
    <col min="3329" max="3329" width="26.5703125" style="6" customWidth="1"/>
    <col min="3330" max="3395" width="11.42578125" style="6" customWidth="1"/>
    <col min="3396" max="3424" width="20.7109375" style="6" customWidth="1"/>
    <col min="3425" max="3581" width="9.140625" style="6"/>
    <col min="3582" max="3582" width="20.42578125" style="6" customWidth="1"/>
    <col min="3583" max="3584" width="20.7109375" style="6" customWidth="1"/>
    <col min="3585" max="3585" width="26.5703125" style="6" customWidth="1"/>
    <col min="3586" max="3651" width="11.42578125" style="6" customWidth="1"/>
    <col min="3652" max="3680" width="20.7109375" style="6" customWidth="1"/>
    <col min="3681" max="3837" width="9.140625" style="6"/>
    <col min="3838" max="3838" width="20.42578125" style="6" customWidth="1"/>
    <col min="3839" max="3840" width="20.7109375" style="6" customWidth="1"/>
    <col min="3841" max="3841" width="26.5703125" style="6" customWidth="1"/>
    <col min="3842" max="3907" width="11.42578125" style="6" customWidth="1"/>
    <col min="3908" max="3936" width="20.7109375" style="6" customWidth="1"/>
    <col min="3937" max="4093" width="9.140625" style="6"/>
    <col min="4094" max="4094" width="20.42578125" style="6" customWidth="1"/>
    <col min="4095" max="4096" width="20.7109375" style="6" customWidth="1"/>
    <col min="4097" max="4097" width="26.5703125" style="6" customWidth="1"/>
    <col min="4098" max="4163" width="11.42578125" style="6" customWidth="1"/>
    <col min="4164" max="4192" width="20.7109375" style="6" customWidth="1"/>
    <col min="4193" max="4349" width="9.140625" style="6"/>
    <col min="4350" max="4350" width="20.42578125" style="6" customWidth="1"/>
    <col min="4351" max="4352" width="20.7109375" style="6" customWidth="1"/>
    <col min="4353" max="4353" width="26.5703125" style="6" customWidth="1"/>
    <col min="4354" max="4419" width="11.42578125" style="6" customWidth="1"/>
    <col min="4420" max="4448" width="20.7109375" style="6" customWidth="1"/>
    <col min="4449" max="4605" width="9.140625" style="6"/>
    <col min="4606" max="4606" width="20.42578125" style="6" customWidth="1"/>
    <col min="4607" max="4608" width="20.7109375" style="6" customWidth="1"/>
    <col min="4609" max="4609" width="26.5703125" style="6" customWidth="1"/>
    <col min="4610" max="4675" width="11.42578125" style="6" customWidth="1"/>
    <col min="4676" max="4704" width="20.7109375" style="6" customWidth="1"/>
    <col min="4705" max="4861" width="9.140625" style="6"/>
    <col min="4862" max="4862" width="20.42578125" style="6" customWidth="1"/>
    <col min="4863" max="4864" width="20.7109375" style="6" customWidth="1"/>
    <col min="4865" max="4865" width="26.5703125" style="6" customWidth="1"/>
    <col min="4866" max="4931" width="11.42578125" style="6" customWidth="1"/>
    <col min="4932" max="4960" width="20.7109375" style="6" customWidth="1"/>
    <col min="4961" max="5117" width="9.140625" style="6"/>
    <col min="5118" max="5118" width="20.42578125" style="6" customWidth="1"/>
    <col min="5119" max="5120" width="20.7109375" style="6" customWidth="1"/>
    <col min="5121" max="5121" width="26.5703125" style="6" customWidth="1"/>
    <col min="5122" max="5187" width="11.42578125" style="6" customWidth="1"/>
    <col min="5188" max="5216" width="20.7109375" style="6" customWidth="1"/>
    <col min="5217" max="5373" width="9.140625" style="6"/>
    <col min="5374" max="5374" width="20.42578125" style="6" customWidth="1"/>
    <col min="5375" max="5376" width="20.7109375" style="6" customWidth="1"/>
    <col min="5377" max="5377" width="26.5703125" style="6" customWidth="1"/>
    <col min="5378" max="5443" width="11.42578125" style="6" customWidth="1"/>
    <col min="5444" max="5472" width="20.7109375" style="6" customWidth="1"/>
    <col min="5473" max="5629" width="9.140625" style="6"/>
    <col min="5630" max="5630" width="20.42578125" style="6" customWidth="1"/>
    <col min="5631" max="5632" width="20.7109375" style="6" customWidth="1"/>
    <col min="5633" max="5633" width="26.5703125" style="6" customWidth="1"/>
    <col min="5634" max="5699" width="11.42578125" style="6" customWidth="1"/>
    <col min="5700" max="5728" width="20.7109375" style="6" customWidth="1"/>
    <col min="5729" max="5885" width="9.140625" style="6"/>
    <col min="5886" max="5886" width="20.42578125" style="6" customWidth="1"/>
    <col min="5887" max="5888" width="20.7109375" style="6" customWidth="1"/>
    <col min="5889" max="5889" width="26.5703125" style="6" customWidth="1"/>
    <col min="5890" max="5955" width="11.42578125" style="6" customWidth="1"/>
    <col min="5956" max="5984" width="20.7109375" style="6" customWidth="1"/>
    <col min="5985" max="6141" width="9.140625" style="6"/>
    <col min="6142" max="6142" width="20.42578125" style="6" customWidth="1"/>
    <col min="6143" max="6144" width="20.7109375" style="6" customWidth="1"/>
    <col min="6145" max="6145" width="26.5703125" style="6" customWidth="1"/>
    <col min="6146" max="6211" width="11.42578125" style="6" customWidth="1"/>
    <col min="6212" max="6240" width="20.7109375" style="6" customWidth="1"/>
    <col min="6241" max="6397" width="9.140625" style="6"/>
    <col min="6398" max="6398" width="20.42578125" style="6" customWidth="1"/>
    <col min="6399" max="6400" width="20.7109375" style="6" customWidth="1"/>
    <col min="6401" max="6401" width="26.5703125" style="6" customWidth="1"/>
    <col min="6402" max="6467" width="11.42578125" style="6" customWidth="1"/>
    <col min="6468" max="6496" width="20.7109375" style="6" customWidth="1"/>
    <col min="6497" max="6653" width="9.140625" style="6"/>
    <col min="6654" max="6654" width="20.42578125" style="6" customWidth="1"/>
    <col min="6655" max="6656" width="20.7109375" style="6" customWidth="1"/>
    <col min="6657" max="6657" width="26.5703125" style="6" customWidth="1"/>
    <col min="6658" max="6723" width="11.42578125" style="6" customWidth="1"/>
    <col min="6724" max="6752" width="20.7109375" style="6" customWidth="1"/>
    <col min="6753" max="6909" width="9.140625" style="6"/>
    <col min="6910" max="6910" width="20.42578125" style="6" customWidth="1"/>
    <col min="6911" max="6912" width="20.7109375" style="6" customWidth="1"/>
    <col min="6913" max="6913" width="26.5703125" style="6" customWidth="1"/>
    <col min="6914" max="6979" width="11.42578125" style="6" customWidth="1"/>
    <col min="6980" max="7008" width="20.7109375" style="6" customWidth="1"/>
    <col min="7009" max="7165" width="9.140625" style="6"/>
    <col min="7166" max="7166" width="20.42578125" style="6" customWidth="1"/>
    <col min="7167" max="7168" width="20.7109375" style="6" customWidth="1"/>
    <col min="7169" max="7169" width="26.5703125" style="6" customWidth="1"/>
    <col min="7170" max="7235" width="11.42578125" style="6" customWidth="1"/>
    <col min="7236" max="7264" width="20.7109375" style="6" customWidth="1"/>
    <col min="7265" max="7421" width="9.140625" style="6"/>
    <col min="7422" max="7422" width="20.42578125" style="6" customWidth="1"/>
    <col min="7423" max="7424" width="20.7109375" style="6" customWidth="1"/>
    <col min="7425" max="7425" width="26.5703125" style="6" customWidth="1"/>
    <col min="7426" max="7491" width="11.42578125" style="6" customWidth="1"/>
    <col min="7492" max="7520" width="20.7109375" style="6" customWidth="1"/>
    <col min="7521" max="7677" width="9.140625" style="6"/>
    <col min="7678" max="7678" width="20.42578125" style="6" customWidth="1"/>
    <col min="7679" max="7680" width="20.7109375" style="6" customWidth="1"/>
    <col min="7681" max="7681" width="26.5703125" style="6" customWidth="1"/>
    <col min="7682" max="7747" width="11.42578125" style="6" customWidth="1"/>
    <col min="7748" max="7776" width="20.7109375" style="6" customWidth="1"/>
    <col min="7777" max="7933" width="9.140625" style="6"/>
    <col min="7934" max="7934" width="20.42578125" style="6" customWidth="1"/>
    <col min="7935" max="7936" width="20.7109375" style="6" customWidth="1"/>
    <col min="7937" max="7937" width="26.5703125" style="6" customWidth="1"/>
    <col min="7938" max="8003" width="11.42578125" style="6" customWidth="1"/>
    <col min="8004" max="8032" width="20.7109375" style="6" customWidth="1"/>
    <col min="8033" max="8189" width="9.140625" style="6"/>
    <col min="8190" max="8190" width="20.42578125" style="6" customWidth="1"/>
    <col min="8191" max="8192" width="20.7109375" style="6" customWidth="1"/>
    <col min="8193" max="8193" width="26.5703125" style="6" customWidth="1"/>
    <col min="8194" max="8259" width="11.42578125" style="6" customWidth="1"/>
    <col min="8260" max="8288" width="20.7109375" style="6" customWidth="1"/>
    <col min="8289" max="8445" width="9.140625" style="6"/>
    <col min="8446" max="8446" width="20.42578125" style="6" customWidth="1"/>
    <col min="8447" max="8448" width="20.7109375" style="6" customWidth="1"/>
    <col min="8449" max="8449" width="26.5703125" style="6" customWidth="1"/>
    <col min="8450" max="8515" width="11.42578125" style="6" customWidth="1"/>
    <col min="8516" max="8544" width="20.7109375" style="6" customWidth="1"/>
    <col min="8545" max="8701" width="9.140625" style="6"/>
    <col min="8702" max="8702" width="20.42578125" style="6" customWidth="1"/>
    <col min="8703" max="8704" width="20.7109375" style="6" customWidth="1"/>
    <col min="8705" max="8705" width="26.5703125" style="6" customWidth="1"/>
    <col min="8706" max="8771" width="11.42578125" style="6" customWidth="1"/>
    <col min="8772" max="8800" width="20.7109375" style="6" customWidth="1"/>
    <col min="8801" max="8957" width="9.140625" style="6"/>
    <col min="8958" max="8958" width="20.42578125" style="6" customWidth="1"/>
    <col min="8959" max="8960" width="20.7109375" style="6" customWidth="1"/>
    <col min="8961" max="8961" width="26.5703125" style="6" customWidth="1"/>
    <col min="8962" max="9027" width="11.42578125" style="6" customWidth="1"/>
    <col min="9028" max="9056" width="20.7109375" style="6" customWidth="1"/>
    <col min="9057" max="9213" width="9.140625" style="6"/>
    <col min="9214" max="9214" width="20.42578125" style="6" customWidth="1"/>
    <col min="9215" max="9216" width="20.7109375" style="6" customWidth="1"/>
    <col min="9217" max="9217" width="26.5703125" style="6" customWidth="1"/>
    <col min="9218" max="9283" width="11.42578125" style="6" customWidth="1"/>
    <col min="9284" max="9312" width="20.7109375" style="6" customWidth="1"/>
    <col min="9313" max="9469" width="9.140625" style="6"/>
    <col min="9470" max="9470" width="20.42578125" style="6" customWidth="1"/>
    <col min="9471" max="9472" width="20.7109375" style="6" customWidth="1"/>
    <col min="9473" max="9473" width="26.5703125" style="6" customWidth="1"/>
    <col min="9474" max="9539" width="11.42578125" style="6" customWidth="1"/>
    <col min="9540" max="9568" width="20.7109375" style="6" customWidth="1"/>
    <col min="9569" max="9725" width="9.140625" style="6"/>
    <col min="9726" max="9726" width="20.42578125" style="6" customWidth="1"/>
    <col min="9727" max="9728" width="20.7109375" style="6" customWidth="1"/>
    <col min="9729" max="9729" width="26.5703125" style="6" customWidth="1"/>
    <col min="9730" max="9795" width="11.42578125" style="6" customWidth="1"/>
    <col min="9796" max="9824" width="20.7109375" style="6" customWidth="1"/>
    <col min="9825" max="9981" width="9.140625" style="6"/>
    <col min="9982" max="9982" width="20.42578125" style="6" customWidth="1"/>
    <col min="9983" max="9984" width="20.7109375" style="6" customWidth="1"/>
    <col min="9985" max="9985" width="26.5703125" style="6" customWidth="1"/>
    <col min="9986" max="10051" width="11.42578125" style="6" customWidth="1"/>
    <col min="10052" max="10080" width="20.7109375" style="6" customWidth="1"/>
    <col min="10081" max="10237" width="9.140625" style="6"/>
    <col min="10238" max="10238" width="20.42578125" style="6" customWidth="1"/>
    <col min="10239" max="10240" width="20.7109375" style="6" customWidth="1"/>
    <col min="10241" max="10241" width="26.5703125" style="6" customWidth="1"/>
    <col min="10242" max="10307" width="11.42578125" style="6" customWidth="1"/>
    <col min="10308" max="10336" width="20.7109375" style="6" customWidth="1"/>
    <col min="10337" max="10493" width="9.140625" style="6"/>
    <col min="10494" max="10494" width="20.42578125" style="6" customWidth="1"/>
    <col min="10495" max="10496" width="20.7109375" style="6" customWidth="1"/>
    <col min="10497" max="10497" width="26.5703125" style="6" customWidth="1"/>
    <col min="10498" max="10563" width="11.42578125" style="6" customWidth="1"/>
    <col min="10564" max="10592" width="20.7109375" style="6" customWidth="1"/>
    <col min="10593" max="10749" width="9.140625" style="6"/>
    <col min="10750" max="10750" width="20.42578125" style="6" customWidth="1"/>
    <col min="10751" max="10752" width="20.7109375" style="6" customWidth="1"/>
    <col min="10753" max="10753" width="26.5703125" style="6" customWidth="1"/>
    <col min="10754" max="10819" width="11.42578125" style="6" customWidth="1"/>
    <col min="10820" max="10848" width="20.7109375" style="6" customWidth="1"/>
    <col min="10849" max="11005" width="9.140625" style="6"/>
    <col min="11006" max="11006" width="20.42578125" style="6" customWidth="1"/>
    <col min="11007" max="11008" width="20.7109375" style="6" customWidth="1"/>
    <col min="11009" max="11009" width="26.5703125" style="6" customWidth="1"/>
    <col min="11010" max="11075" width="11.42578125" style="6" customWidth="1"/>
    <col min="11076" max="11104" width="20.7109375" style="6" customWidth="1"/>
    <col min="11105" max="11261" width="9.140625" style="6"/>
    <col min="11262" max="11262" width="20.42578125" style="6" customWidth="1"/>
    <col min="11263" max="11264" width="20.7109375" style="6" customWidth="1"/>
    <col min="11265" max="11265" width="26.5703125" style="6" customWidth="1"/>
    <col min="11266" max="11331" width="11.42578125" style="6" customWidth="1"/>
    <col min="11332" max="11360" width="20.7109375" style="6" customWidth="1"/>
    <col min="11361" max="11517" width="9.140625" style="6"/>
    <col min="11518" max="11518" width="20.42578125" style="6" customWidth="1"/>
    <col min="11519" max="11520" width="20.7109375" style="6" customWidth="1"/>
    <col min="11521" max="11521" width="26.5703125" style="6" customWidth="1"/>
    <col min="11522" max="11587" width="11.42578125" style="6" customWidth="1"/>
    <col min="11588" max="11616" width="20.7109375" style="6" customWidth="1"/>
    <col min="11617" max="11773" width="9.140625" style="6"/>
    <col min="11774" max="11774" width="20.42578125" style="6" customWidth="1"/>
    <col min="11775" max="11776" width="20.7109375" style="6" customWidth="1"/>
    <col min="11777" max="11777" width="26.5703125" style="6" customWidth="1"/>
    <col min="11778" max="11843" width="11.42578125" style="6" customWidth="1"/>
    <col min="11844" max="11872" width="20.7109375" style="6" customWidth="1"/>
    <col min="11873" max="12029" width="9.140625" style="6"/>
    <col min="12030" max="12030" width="20.42578125" style="6" customWidth="1"/>
    <col min="12031" max="12032" width="20.7109375" style="6" customWidth="1"/>
    <col min="12033" max="12033" width="26.5703125" style="6" customWidth="1"/>
    <col min="12034" max="12099" width="11.42578125" style="6" customWidth="1"/>
    <col min="12100" max="12128" width="20.7109375" style="6" customWidth="1"/>
    <col min="12129" max="12285" width="9.140625" style="6"/>
    <col min="12286" max="12286" width="20.42578125" style="6" customWidth="1"/>
    <col min="12287" max="12288" width="20.7109375" style="6" customWidth="1"/>
    <col min="12289" max="12289" width="26.5703125" style="6" customWidth="1"/>
    <col min="12290" max="12355" width="11.42578125" style="6" customWidth="1"/>
    <col min="12356" max="12384" width="20.7109375" style="6" customWidth="1"/>
    <col min="12385" max="12541" width="9.140625" style="6"/>
    <col min="12542" max="12542" width="20.42578125" style="6" customWidth="1"/>
    <col min="12543" max="12544" width="20.7109375" style="6" customWidth="1"/>
    <col min="12545" max="12545" width="26.5703125" style="6" customWidth="1"/>
    <col min="12546" max="12611" width="11.42578125" style="6" customWidth="1"/>
    <col min="12612" max="12640" width="20.7109375" style="6" customWidth="1"/>
    <col min="12641" max="12797" width="9.140625" style="6"/>
    <col min="12798" max="12798" width="20.42578125" style="6" customWidth="1"/>
    <col min="12799" max="12800" width="20.7109375" style="6" customWidth="1"/>
    <col min="12801" max="12801" width="26.5703125" style="6" customWidth="1"/>
    <col min="12802" max="12867" width="11.42578125" style="6" customWidth="1"/>
    <col min="12868" max="12896" width="20.7109375" style="6" customWidth="1"/>
    <col min="12897" max="13053" width="9.140625" style="6"/>
    <col min="13054" max="13054" width="20.42578125" style="6" customWidth="1"/>
    <col min="13055" max="13056" width="20.7109375" style="6" customWidth="1"/>
    <col min="13057" max="13057" width="26.5703125" style="6" customWidth="1"/>
    <col min="13058" max="13123" width="11.42578125" style="6" customWidth="1"/>
    <col min="13124" max="13152" width="20.7109375" style="6" customWidth="1"/>
    <col min="13153" max="13309" width="9.140625" style="6"/>
    <col min="13310" max="13310" width="20.42578125" style="6" customWidth="1"/>
    <col min="13311" max="13312" width="20.7109375" style="6" customWidth="1"/>
    <col min="13313" max="13313" width="26.5703125" style="6" customWidth="1"/>
    <col min="13314" max="13379" width="11.42578125" style="6" customWidth="1"/>
    <col min="13380" max="13408" width="20.7109375" style="6" customWidth="1"/>
    <col min="13409" max="13565" width="9.140625" style="6"/>
    <col min="13566" max="13566" width="20.42578125" style="6" customWidth="1"/>
    <col min="13567" max="13568" width="20.7109375" style="6" customWidth="1"/>
    <col min="13569" max="13569" width="26.5703125" style="6" customWidth="1"/>
    <col min="13570" max="13635" width="11.42578125" style="6" customWidth="1"/>
    <col min="13636" max="13664" width="20.7109375" style="6" customWidth="1"/>
    <col min="13665" max="13821" width="9.140625" style="6"/>
    <col min="13822" max="13822" width="20.42578125" style="6" customWidth="1"/>
    <col min="13823" max="13824" width="20.7109375" style="6" customWidth="1"/>
    <col min="13825" max="13825" width="26.5703125" style="6" customWidth="1"/>
    <col min="13826" max="13891" width="11.42578125" style="6" customWidth="1"/>
    <col min="13892" max="13920" width="20.7109375" style="6" customWidth="1"/>
    <col min="13921" max="14077" width="9.140625" style="6"/>
    <col min="14078" max="14078" width="20.42578125" style="6" customWidth="1"/>
    <col min="14079" max="14080" width="20.7109375" style="6" customWidth="1"/>
    <col min="14081" max="14081" width="26.5703125" style="6" customWidth="1"/>
    <col min="14082" max="14147" width="11.42578125" style="6" customWidth="1"/>
    <col min="14148" max="14176" width="20.7109375" style="6" customWidth="1"/>
    <col min="14177" max="14333" width="9.140625" style="6"/>
    <col min="14334" max="14334" width="20.42578125" style="6" customWidth="1"/>
    <col min="14335" max="14336" width="20.7109375" style="6" customWidth="1"/>
    <col min="14337" max="14337" width="26.5703125" style="6" customWidth="1"/>
    <col min="14338" max="14403" width="11.42578125" style="6" customWidth="1"/>
    <col min="14404" max="14432" width="20.7109375" style="6" customWidth="1"/>
    <col min="14433" max="14589" width="9.140625" style="6"/>
    <col min="14590" max="14590" width="20.42578125" style="6" customWidth="1"/>
    <col min="14591" max="14592" width="20.7109375" style="6" customWidth="1"/>
    <col min="14593" max="14593" width="26.5703125" style="6" customWidth="1"/>
    <col min="14594" max="14659" width="11.42578125" style="6" customWidth="1"/>
    <col min="14660" max="14688" width="20.7109375" style="6" customWidth="1"/>
    <col min="14689" max="14845" width="9.140625" style="6"/>
    <col min="14846" max="14846" width="20.42578125" style="6" customWidth="1"/>
    <col min="14847" max="14848" width="20.7109375" style="6" customWidth="1"/>
    <col min="14849" max="14849" width="26.5703125" style="6" customWidth="1"/>
    <col min="14850" max="14915" width="11.42578125" style="6" customWidth="1"/>
    <col min="14916" max="14944" width="20.7109375" style="6" customWidth="1"/>
    <col min="14945" max="15101" width="9.140625" style="6"/>
    <col min="15102" max="15102" width="20.42578125" style="6" customWidth="1"/>
    <col min="15103" max="15104" width="20.7109375" style="6" customWidth="1"/>
    <col min="15105" max="15105" width="26.5703125" style="6" customWidth="1"/>
    <col min="15106" max="15171" width="11.42578125" style="6" customWidth="1"/>
    <col min="15172" max="15200" width="20.7109375" style="6" customWidth="1"/>
    <col min="15201" max="15357" width="9.140625" style="6"/>
    <col min="15358" max="15358" width="20.42578125" style="6" customWidth="1"/>
    <col min="15359" max="15360" width="20.7109375" style="6" customWidth="1"/>
    <col min="15361" max="15361" width="26.5703125" style="6" customWidth="1"/>
    <col min="15362" max="15427" width="11.42578125" style="6" customWidth="1"/>
    <col min="15428" max="15456" width="20.7109375" style="6" customWidth="1"/>
    <col min="15457" max="15613" width="9.140625" style="6"/>
    <col min="15614" max="15614" width="20.42578125" style="6" customWidth="1"/>
    <col min="15615" max="15616" width="20.7109375" style="6" customWidth="1"/>
    <col min="15617" max="15617" width="26.5703125" style="6" customWidth="1"/>
    <col min="15618" max="15683" width="11.42578125" style="6" customWidth="1"/>
    <col min="15684" max="15712" width="20.7109375" style="6" customWidth="1"/>
    <col min="15713" max="15869" width="9.140625" style="6"/>
    <col min="15870" max="15870" width="20.42578125" style="6" customWidth="1"/>
    <col min="15871" max="15872" width="20.7109375" style="6" customWidth="1"/>
    <col min="15873" max="15873" width="26.5703125" style="6" customWidth="1"/>
    <col min="15874" max="15939" width="11.42578125" style="6" customWidth="1"/>
    <col min="15940" max="15968" width="20.7109375" style="6" customWidth="1"/>
    <col min="15969" max="16125" width="9.140625" style="6"/>
    <col min="16126" max="16126" width="20.42578125" style="6" customWidth="1"/>
    <col min="16127" max="16128" width="20.7109375" style="6" customWidth="1"/>
    <col min="16129" max="16129" width="26.5703125" style="6" customWidth="1"/>
    <col min="16130" max="16195" width="11.42578125" style="6" customWidth="1"/>
    <col min="16196" max="16224" width="20.7109375" style="6" customWidth="1"/>
    <col min="16225" max="16384" width="9.140625" style="6"/>
  </cols>
  <sheetData>
    <row r="1" spans="1:67" s="4" customFormat="1" x14ac:dyDescent="0.2">
      <c r="A1" s="3" t="s">
        <v>515</v>
      </c>
      <c r="B1" s="3" t="s">
        <v>204</v>
      </c>
      <c r="C1" s="3" t="s">
        <v>205</v>
      </c>
      <c r="D1" s="3" t="s">
        <v>206</v>
      </c>
      <c r="E1" s="3" t="s">
        <v>207</v>
      </c>
      <c r="F1" s="3" t="s">
        <v>8</v>
      </c>
      <c r="G1" s="3" t="s">
        <v>9</v>
      </c>
      <c r="H1" s="3" t="s">
        <v>10</v>
      </c>
      <c r="I1" s="3" t="s">
        <v>11</v>
      </c>
      <c r="J1" s="3" t="s">
        <v>208</v>
      </c>
      <c r="K1" s="3" t="s">
        <v>209</v>
      </c>
      <c r="L1" s="3" t="s">
        <v>15</v>
      </c>
      <c r="M1" s="3" t="s">
        <v>210</v>
      </c>
      <c r="N1" s="3" t="s">
        <v>211</v>
      </c>
      <c r="O1" s="3" t="s">
        <v>212</v>
      </c>
      <c r="P1" s="3" t="s">
        <v>213</v>
      </c>
      <c r="Q1" s="3" t="s">
        <v>214</v>
      </c>
      <c r="R1" s="3" t="s">
        <v>215</v>
      </c>
      <c r="S1" s="3" t="s">
        <v>216</v>
      </c>
      <c r="T1" s="3" t="s">
        <v>217</v>
      </c>
      <c r="U1" s="3" t="s">
        <v>218</v>
      </c>
      <c r="V1" s="3" t="s">
        <v>219</v>
      </c>
      <c r="W1" s="3" t="s">
        <v>46</v>
      </c>
      <c r="X1" s="3" t="s">
        <v>220</v>
      </c>
      <c r="Y1" s="3" t="s">
        <v>47</v>
      </c>
      <c r="Z1" s="3" t="s">
        <v>48</v>
      </c>
      <c r="AA1" s="3" t="s">
        <v>67</v>
      </c>
      <c r="AB1" s="3" t="s">
        <v>221</v>
      </c>
      <c r="AC1" s="3" t="s">
        <v>222</v>
      </c>
      <c r="AD1" s="3" t="s">
        <v>52</v>
      </c>
      <c r="AE1" s="3" t="s">
        <v>223</v>
      </c>
      <c r="AF1" s="3" t="s">
        <v>224</v>
      </c>
      <c r="AG1" s="3" t="s">
        <v>225</v>
      </c>
      <c r="AH1" s="3" t="s">
        <v>226</v>
      </c>
      <c r="AI1" s="3" t="s">
        <v>54</v>
      </c>
      <c r="AJ1" s="3" t="s">
        <v>227</v>
      </c>
      <c r="AK1" s="3" t="s">
        <v>55</v>
      </c>
      <c r="AL1" s="3" t="s">
        <v>228</v>
      </c>
      <c r="AM1" s="3" t="s">
        <v>71</v>
      </c>
      <c r="AN1" s="3" t="s">
        <v>72</v>
      </c>
      <c r="AO1" s="3" t="s">
        <v>73</v>
      </c>
      <c r="AP1" s="3" t="s">
        <v>229</v>
      </c>
      <c r="AQ1" s="3" t="s">
        <v>75</v>
      </c>
      <c r="AR1" s="3" t="s">
        <v>230</v>
      </c>
      <c r="AS1" s="3" t="s">
        <v>231</v>
      </c>
      <c r="AT1" s="3" t="s">
        <v>232</v>
      </c>
      <c r="AU1" s="3" t="s">
        <v>233</v>
      </c>
      <c r="AV1" s="3" t="s">
        <v>234</v>
      </c>
      <c r="AW1" s="3" t="s">
        <v>78</v>
      </c>
      <c r="AX1" s="3" t="s">
        <v>235</v>
      </c>
      <c r="AY1" s="3" t="s">
        <v>79</v>
      </c>
      <c r="AZ1" s="3" t="s">
        <v>236</v>
      </c>
      <c r="BA1" s="3" t="s">
        <v>237</v>
      </c>
      <c r="BB1" s="3" t="s">
        <v>238</v>
      </c>
      <c r="BC1" s="3" t="s">
        <v>83</v>
      </c>
      <c r="BD1" s="3" t="s">
        <v>239</v>
      </c>
      <c r="BE1" s="3" t="s">
        <v>85</v>
      </c>
      <c r="BF1" s="3" t="s">
        <v>240</v>
      </c>
      <c r="BG1" s="3" t="s">
        <v>241</v>
      </c>
      <c r="BH1" s="3" t="s">
        <v>87</v>
      </c>
      <c r="BI1" s="3" t="s">
        <v>242</v>
      </c>
      <c r="BJ1" s="3" t="s">
        <v>89</v>
      </c>
      <c r="BK1" s="3" t="s">
        <v>90</v>
      </c>
      <c r="BL1" s="3" t="s">
        <v>91</v>
      </c>
      <c r="BM1" s="3" t="s">
        <v>94</v>
      </c>
      <c r="BN1" s="3" t="s">
        <v>92</v>
      </c>
      <c r="BO1" s="3" t="s">
        <v>95</v>
      </c>
    </row>
    <row r="2" spans="1:67" x14ac:dyDescent="0.2">
      <c r="A2" s="5" t="s">
        <v>203</v>
      </c>
      <c r="B2" s="5">
        <v>30</v>
      </c>
      <c r="C2" s="5">
        <v>16</v>
      </c>
      <c r="D2" s="5">
        <v>42</v>
      </c>
      <c r="E2" s="5">
        <v>21</v>
      </c>
      <c r="F2" s="5">
        <v>1</v>
      </c>
      <c r="G2" s="5">
        <v>5</v>
      </c>
      <c r="H2" s="5">
        <v>16</v>
      </c>
      <c r="I2" s="5">
        <v>4</v>
      </c>
      <c r="J2" s="5">
        <v>1</v>
      </c>
      <c r="K2" s="5">
        <v>4</v>
      </c>
      <c r="L2" s="5">
        <v>2</v>
      </c>
      <c r="M2" s="5">
        <v>7</v>
      </c>
      <c r="N2" s="5">
        <v>1</v>
      </c>
      <c r="O2" s="5">
        <v>5</v>
      </c>
      <c r="P2" s="5">
        <v>4</v>
      </c>
      <c r="Q2" s="5">
        <v>13</v>
      </c>
      <c r="R2" s="5">
        <v>2</v>
      </c>
      <c r="S2" s="5">
        <v>1</v>
      </c>
      <c r="T2" s="5">
        <v>41</v>
      </c>
      <c r="U2" s="5">
        <v>2</v>
      </c>
      <c r="V2" s="5">
        <v>11</v>
      </c>
      <c r="W2" s="5">
        <v>16</v>
      </c>
      <c r="X2" s="5">
        <v>1</v>
      </c>
      <c r="Y2" s="5">
        <v>3</v>
      </c>
      <c r="Z2" s="5">
        <v>76</v>
      </c>
      <c r="AA2" s="5">
        <v>29</v>
      </c>
      <c r="AB2" s="5">
        <v>11</v>
      </c>
      <c r="AC2" s="5">
        <v>1</v>
      </c>
      <c r="AD2" s="5">
        <v>1</v>
      </c>
      <c r="AE2" s="5">
        <v>1</v>
      </c>
      <c r="AF2" s="5">
        <v>31</v>
      </c>
      <c r="AG2" s="5">
        <v>5</v>
      </c>
      <c r="AH2" s="5">
        <v>7</v>
      </c>
      <c r="AI2" s="5">
        <v>2</v>
      </c>
      <c r="AJ2" s="5">
        <v>2</v>
      </c>
      <c r="AK2" s="5">
        <v>1</v>
      </c>
      <c r="AL2" s="5">
        <v>1</v>
      </c>
      <c r="AM2" s="5">
        <v>7</v>
      </c>
      <c r="AN2" s="5">
        <v>1</v>
      </c>
      <c r="AO2" s="5">
        <v>2</v>
      </c>
      <c r="AP2" s="5">
        <v>2</v>
      </c>
      <c r="AQ2" s="5">
        <v>1</v>
      </c>
      <c r="AR2" s="5">
        <v>1</v>
      </c>
      <c r="AS2" s="5">
        <v>3</v>
      </c>
      <c r="AT2" s="5">
        <v>6</v>
      </c>
      <c r="AU2" s="5">
        <v>3</v>
      </c>
      <c r="AV2" s="5">
        <v>81</v>
      </c>
      <c r="AW2" s="5">
        <v>6</v>
      </c>
      <c r="AX2" s="5">
        <v>9</v>
      </c>
      <c r="AY2" s="5">
        <v>52</v>
      </c>
      <c r="AZ2" s="5">
        <v>1</v>
      </c>
      <c r="BA2" s="5">
        <v>14</v>
      </c>
      <c r="BB2" s="5">
        <v>20</v>
      </c>
      <c r="BC2" s="5">
        <v>35</v>
      </c>
      <c r="BD2" s="5">
        <v>2</v>
      </c>
      <c r="BE2" s="5">
        <v>3</v>
      </c>
      <c r="BF2" s="5">
        <v>9</v>
      </c>
      <c r="BG2" s="5">
        <v>15</v>
      </c>
      <c r="BH2" s="5">
        <v>11</v>
      </c>
      <c r="BI2" s="5">
        <v>1</v>
      </c>
      <c r="BJ2" s="5">
        <v>36</v>
      </c>
      <c r="BK2" s="5">
        <v>41</v>
      </c>
      <c r="BL2" s="5">
        <v>5</v>
      </c>
      <c r="BM2" s="5">
        <v>35</v>
      </c>
      <c r="BN2" s="5">
        <v>2</v>
      </c>
      <c r="BO2" s="5">
        <v>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topLeftCell="A55" workbookViewId="0">
      <selection activeCell="F2" sqref="F2:G95"/>
    </sheetView>
  </sheetViews>
  <sheetFormatPr defaultRowHeight="15" x14ac:dyDescent="0.25"/>
  <cols>
    <col min="2" max="2" width="65.42578125" customWidth="1"/>
    <col min="3" max="3" width="43.28515625" hidden="1" customWidth="1"/>
    <col min="4" max="4" width="20.7109375" customWidth="1"/>
    <col min="5" max="5" width="21.7109375" hidden="1" customWidth="1"/>
    <col min="7" max="7" width="95.140625" customWidth="1"/>
  </cols>
  <sheetData>
    <row r="1" spans="1:7" ht="105.75" thickBot="1" x14ac:dyDescent="0.3">
      <c r="A1" s="11" t="s">
        <v>349</v>
      </c>
      <c r="B1" s="12" t="s">
        <v>350</v>
      </c>
      <c r="C1" s="12" t="s">
        <v>351</v>
      </c>
      <c r="D1" s="12" t="s">
        <v>352</v>
      </c>
      <c r="E1" s="12" t="s">
        <v>353</v>
      </c>
    </row>
    <row r="2" spans="1:7" ht="15.75" thickBot="1" x14ac:dyDescent="0.3">
      <c r="A2" s="13" t="s">
        <v>355</v>
      </c>
      <c r="B2" s="15" t="s">
        <v>2</v>
      </c>
      <c r="C2" s="15" t="s">
        <v>253</v>
      </c>
      <c r="D2" s="14">
        <v>13.3</v>
      </c>
      <c r="E2" s="14" t="s">
        <v>254</v>
      </c>
      <c r="F2">
        <f>IF(MATCH(G2,B:B,0),1,2)</f>
        <v>1</v>
      </c>
      <c r="G2" s="41" t="s">
        <v>2</v>
      </c>
    </row>
    <row r="3" spans="1:7" ht="15.75" thickBot="1" x14ac:dyDescent="0.3">
      <c r="A3" s="13" t="s">
        <v>356</v>
      </c>
      <c r="B3" s="15" t="s">
        <v>3</v>
      </c>
      <c r="C3" s="15" t="s">
        <v>255</v>
      </c>
      <c r="D3" s="14">
        <v>56.3</v>
      </c>
      <c r="E3" s="14" t="s">
        <v>254</v>
      </c>
      <c r="F3">
        <f t="shared" ref="F3:F66" si="0">IF(MATCH(G3,B:B,0),1,2)</f>
        <v>1</v>
      </c>
      <c r="G3" s="42" t="s">
        <v>3</v>
      </c>
    </row>
    <row r="4" spans="1:7" ht="15.75" thickBot="1" x14ac:dyDescent="0.3">
      <c r="A4" s="13" t="s">
        <v>358</v>
      </c>
      <c r="B4" s="15" t="s">
        <v>4</v>
      </c>
      <c r="C4" s="15" t="s">
        <v>357</v>
      </c>
      <c r="D4" s="14" t="s">
        <v>477</v>
      </c>
      <c r="E4" s="14"/>
      <c r="F4">
        <f t="shared" si="0"/>
        <v>1</v>
      </c>
      <c r="G4" s="42" t="s">
        <v>4</v>
      </c>
    </row>
    <row r="5" spans="1:7" ht="15.75" thickBot="1" x14ac:dyDescent="0.3">
      <c r="A5" s="13" t="s">
        <v>359</v>
      </c>
      <c r="B5" s="15" t="s">
        <v>5</v>
      </c>
      <c r="C5" s="15" t="s">
        <v>257</v>
      </c>
      <c r="D5" s="14">
        <v>21.4</v>
      </c>
      <c r="E5" s="14" t="s">
        <v>254</v>
      </c>
      <c r="F5">
        <f t="shared" si="0"/>
        <v>1</v>
      </c>
      <c r="G5" s="43" t="s">
        <v>5</v>
      </c>
    </row>
    <row r="6" spans="1:7" ht="15.75" thickBot="1" x14ac:dyDescent="0.3">
      <c r="A6" s="13" t="s">
        <v>360</v>
      </c>
      <c r="B6" s="15" t="s">
        <v>6</v>
      </c>
      <c r="C6" s="15" t="s">
        <v>258</v>
      </c>
      <c r="D6" s="14">
        <v>42.9</v>
      </c>
      <c r="E6" s="14" t="s">
        <v>254</v>
      </c>
      <c r="F6">
        <f t="shared" si="0"/>
        <v>1</v>
      </c>
      <c r="G6" s="42" t="s">
        <v>6</v>
      </c>
    </row>
    <row r="7" spans="1:7" ht="15.75" thickBot="1" x14ac:dyDescent="0.3">
      <c r="A7" s="13" t="s">
        <v>363</v>
      </c>
      <c r="B7" s="15" t="s">
        <v>7</v>
      </c>
      <c r="C7" s="15" t="s">
        <v>361</v>
      </c>
      <c r="D7" s="14" t="s">
        <v>477</v>
      </c>
      <c r="E7" s="14"/>
      <c r="F7">
        <f t="shared" si="0"/>
        <v>1</v>
      </c>
      <c r="G7" s="42" t="s">
        <v>7</v>
      </c>
    </row>
    <row r="8" spans="1:7" ht="15.75" thickBot="1" x14ac:dyDescent="0.3">
      <c r="A8" s="13" t="s">
        <v>364</v>
      </c>
      <c r="B8" s="15" t="s">
        <v>8</v>
      </c>
      <c r="C8" s="15" t="s">
        <v>259</v>
      </c>
      <c r="D8" s="14">
        <v>0</v>
      </c>
      <c r="E8" s="14" t="s">
        <v>254</v>
      </c>
      <c r="F8">
        <f t="shared" si="0"/>
        <v>1</v>
      </c>
      <c r="G8" s="42" t="s">
        <v>8</v>
      </c>
    </row>
    <row r="9" spans="1:7" ht="15.75" thickBot="1" x14ac:dyDescent="0.3">
      <c r="A9" s="13" t="s">
        <v>366</v>
      </c>
      <c r="B9" s="15" t="s">
        <v>12</v>
      </c>
      <c r="C9" s="15" t="s">
        <v>365</v>
      </c>
      <c r="D9" s="14" t="s">
        <v>477</v>
      </c>
      <c r="E9" s="14"/>
      <c r="F9">
        <f t="shared" si="0"/>
        <v>1</v>
      </c>
      <c r="G9" s="42" t="s">
        <v>9</v>
      </c>
    </row>
    <row r="10" spans="1:7" ht="15.75" thickBot="1" x14ac:dyDescent="0.3">
      <c r="A10" s="13" t="s">
        <v>368</v>
      </c>
      <c r="B10" s="15" t="s">
        <v>13</v>
      </c>
      <c r="C10" s="15" t="s">
        <v>367</v>
      </c>
      <c r="D10" s="14" t="s">
        <v>477</v>
      </c>
      <c r="E10" s="14"/>
      <c r="F10">
        <f t="shared" si="0"/>
        <v>1</v>
      </c>
      <c r="G10" s="42" t="s">
        <v>10</v>
      </c>
    </row>
    <row r="11" spans="1:7" ht="15.75" thickBot="1" x14ac:dyDescent="0.3">
      <c r="A11" s="13" t="s">
        <v>369</v>
      </c>
      <c r="B11" s="15" t="s">
        <v>14</v>
      </c>
      <c r="C11" s="15" t="s">
        <v>263</v>
      </c>
      <c r="D11" s="14">
        <v>100</v>
      </c>
      <c r="E11" s="14" t="s">
        <v>254</v>
      </c>
      <c r="F11">
        <f t="shared" si="0"/>
        <v>1</v>
      </c>
      <c r="G11" s="42" t="s">
        <v>11</v>
      </c>
    </row>
    <row r="12" spans="1:7" ht="15.75" thickBot="1" x14ac:dyDescent="0.3">
      <c r="A12" s="13" t="s">
        <v>371</v>
      </c>
      <c r="B12" s="15" t="s">
        <v>22</v>
      </c>
      <c r="C12" s="15" t="s">
        <v>370</v>
      </c>
      <c r="D12" s="14" t="s">
        <v>477</v>
      </c>
      <c r="E12" s="14"/>
      <c r="F12">
        <f t="shared" si="0"/>
        <v>1</v>
      </c>
      <c r="G12" s="43" t="s">
        <v>12</v>
      </c>
    </row>
    <row r="13" spans="1:7" ht="15.75" thickBot="1" x14ac:dyDescent="0.3">
      <c r="A13" s="13" t="s">
        <v>373</v>
      </c>
      <c r="B13" s="15" t="s">
        <v>24</v>
      </c>
      <c r="C13" s="15" t="s">
        <v>372</v>
      </c>
      <c r="D13" s="14" t="s">
        <v>477</v>
      </c>
      <c r="E13" s="14"/>
      <c r="F13">
        <f t="shared" si="0"/>
        <v>1</v>
      </c>
      <c r="G13" s="42" t="s">
        <v>13</v>
      </c>
    </row>
    <row r="14" spans="1:7" ht="15.75" thickBot="1" x14ac:dyDescent="0.3">
      <c r="A14" s="13" t="s">
        <v>374</v>
      </c>
      <c r="B14" s="15" t="s">
        <v>23</v>
      </c>
      <c r="C14" s="15" t="s">
        <v>265</v>
      </c>
      <c r="D14" s="14">
        <v>100</v>
      </c>
      <c r="E14" s="14" t="s">
        <v>254</v>
      </c>
      <c r="F14">
        <f t="shared" si="0"/>
        <v>1</v>
      </c>
      <c r="G14" s="43" t="s">
        <v>14</v>
      </c>
    </row>
    <row r="15" spans="1:7" ht="15.75" thickBot="1" x14ac:dyDescent="0.3">
      <c r="A15" s="13" t="s">
        <v>375</v>
      </c>
      <c r="B15" s="15" t="s">
        <v>15</v>
      </c>
      <c r="C15" s="15" t="s">
        <v>266</v>
      </c>
      <c r="D15" s="14">
        <v>100</v>
      </c>
      <c r="E15" s="14" t="s">
        <v>254</v>
      </c>
      <c r="F15">
        <f t="shared" si="0"/>
        <v>1</v>
      </c>
      <c r="G15" s="44" t="s">
        <v>15</v>
      </c>
    </row>
    <row r="16" spans="1:7" ht="15.75" thickBot="1" x14ac:dyDescent="0.3">
      <c r="A16" s="13" t="s">
        <v>376</v>
      </c>
      <c r="B16" s="15" t="s">
        <v>25</v>
      </c>
      <c r="C16" s="15" t="s">
        <v>268</v>
      </c>
      <c r="D16" s="14">
        <v>100</v>
      </c>
      <c r="E16" s="14" t="s">
        <v>254</v>
      </c>
      <c r="F16">
        <f t="shared" si="0"/>
        <v>1</v>
      </c>
      <c r="G16" s="43" t="s">
        <v>16</v>
      </c>
    </row>
    <row r="17" spans="1:7" ht="15.75" thickBot="1" x14ac:dyDescent="0.3">
      <c r="A17" s="13" t="s">
        <v>377</v>
      </c>
      <c r="B17" s="15" t="s">
        <v>26</v>
      </c>
      <c r="C17" s="15" t="s">
        <v>270</v>
      </c>
      <c r="D17" s="14" t="s">
        <v>477</v>
      </c>
      <c r="E17" s="14"/>
      <c r="F17">
        <f t="shared" si="0"/>
        <v>1</v>
      </c>
      <c r="G17" s="42" t="s">
        <v>17</v>
      </c>
    </row>
    <row r="18" spans="1:7" ht="15.75" thickBot="1" x14ac:dyDescent="0.3">
      <c r="A18" s="13" t="s">
        <v>378</v>
      </c>
      <c r="B18" s="15" t="s">
        <v>27</v>
      </c>
      <c r="C18" s="15" t="s">
        <v>271</v>
      </c>
      <c r="D18" s="14">
        <v>100</v>
      </c>
      <c r="E18" s="14" t="s">
        <v>254</v>
      </c>
      <c r="F18">
        <f t="shared" si="0"/>
        <v>1</v>
      </c>
      <c r="G18" s="43" t="s">
        <v>18</v>
      </c>
    </row>
    <row r="19" spans="1:7" ht="15.75" thickBot="1" x14ac:dyDescent="0.3">
      <c r="A19" s="13" t="s">
        <v>379</v>
      </c>
      <c r="B19" s="15" t="s">
        <v>28</v>
      </c>
      <c r="C19" s="15" t="s">
        <v>273</v>
      </c>
      <c r="D19" s="14">
        <v>80</v>
      </c>
      <c r="E19" s="14" t="s">
        <v>254</v>
      </c>
      <c r="F19">
        <f t="shared" si="0"/>
        <v>1</v>
      </c>
      <c r="G19" s="43" t="s">
        <v>19</v>
      </c>
    </row>
    <row r="20" spans="1:7" ht="15.75" thickBot="1" x14ac:dyDescent="0.3">
      <c r="A20" s="13" t="s">
        <v>381</v>
      </c>
      <c r="B20" s="15" t="s">
        <v>16</v>
      </c>
      <c r="C20" s="15" t="s">
        <v>380</v>
      </c>
      <c r="D20" s="14" t="s">
        <v>477</v>
      </c>
      <c r="E20" s="14"/>
      <c r="F20">
        <f t="shared" si="0"/>
        <v>1</v>
      </c>
      <c r="G20" s="43" t="s">
        <v>20</v>
      </c>
    </row>
    <row r="21" spans="1:7" ht="15.75" thickBot="1" x14ac:dyDescent="0.3">
      <c r="A21" s="13" t="s">
        <v>383</v>
      </c>
      <c r="B21" s="15" t="s">
        <v>17</v>
      </c>
      <c r="C21" s="15" t="s">
        <v>382</v>
      </c>
      <c r="D21" s="14" t="s">
        <v>477</v>
      </c>
      <c r="E21" s="14"/>
      <c r="F21">
        <f t="shared" si="0"/>
        <v>1</v>
      </c>
      <c r="G21" s="15" t="s">
        <v>21</v>
      </c>
    </row>
    <row r="22" spans="1:7" ht="15.75" thickBot="1" x14ac:dyDescent="0.3">
      <c r="A22" s="13" t="s">
        <v>384</v>
      </c>
      <c r="B22" s="15" t="s">
        <v>18</v>
      </c>
      <c r="C22" s="15" t="s">
        <v>278</v>
      </c>
      <c r="D22" s="14">
        <v>50</v>
      </c>
      <c r="E22" s="14" t="s">
        <v>254</v>
      </c>
      <c r="F22">
        <f t="shared" si="0"/>
        <v>1</v>
      </c>
      <c r="G22" s="42" t="s">
        <v>22</v>
      </c>
    </row>
    <row r="23" spans="1:7" ht="15.75" thickBot="1" x14ac:dyDescent="0.3">
      <c r="A23" s="13" t="s">
        <v>385</v>
      </c>
      <c r="B23" s="15" t="s">
        <v>29</v>
      </c>
      <c r="C23" s="15" t="s">
        <v>280</v>
      </c>
      <c r="D23" s="14">
        <v>100</v>
      </c>
      <c r="E23" s="14" t="s">
        <v>254</v>
      </c>
      <c r="F23">
        <f t="shared" si="0"/>
        <v>1</v>
      </c>
      <c r="G23" s="42" t="s">
        <v>23</v>
      </c>
    </row>
    <row r="24" spans="1:7" ht="15.75" thickBot="1" x14ac:dyDescent="0.3">
      <c r="A24" s="13" t="s">
        <v>386</v>
      </c>
      <c r="B24" s="15" t="s">
        <v>60</v>
      </c>
      <c r="C24" s="15" t="s">
        <v>282</v>
      </c>
      <c r="D24" s="14">
        <v>41.5</v>
      </c>
      <c r="E24" s="14" t="s">
        <v>254</v>
      </c>
      <c r="F24">
        <f t="shared" si="0"/>
        <v>1</v>
      </c>
      <c r="G24" s="43" t="s">
        <v>24</v>
      </c>
    </row>
    <row r="25" spans="1:7" ht="15.75" thickBot="1" x14ac:dyDescent="0.3">
      <c r="A25" s="13" t="s">
        <v>388</v>
      </c>
      <c r="B25" s="15" t="s">
        <v>30</v>
      </c>
      <c r="C25" s="15" t="s">
        <v>387</v>
      </c>
      <c r="D25" s="14" t="s">
        <v>477</v>
      </c>
      <c r="E25" s="14"/>
      <c r="F25">
        <f t="shared" si="0"/>
        <v>1</v>
      </c>
      <c r="G25" s="42" t="s">
        <v>25</v>
      </c>
    </row>
    <row r="26" spans="1:7" ht="15.75" thickBot="1" x14ac:dyDescent="0.3">
      <c r="A26" s="13" t="s">
        <v>390</v>
      </c>
      <c r="B26" s="15" t="s">
        <v>45</v>
      </c>
      <c r="C26" s="15" t="s">
        <v>389</v>
      </c>
      <c r="D26" s="14" t="s">
        <v>477</v>
      </c>
      <c r="E26" s="14"/>
      <c r="F26">
        <f t="shared" si="0"/>
        <v>1</v>
      </c>
      <c r="G26" s="42" t="s">
        <v>26</v>
      </c>
    </row>
    <row r="27" spans="1:7" ht="15.75" thickBot="1" x14ac:dyDescent="0.3">
      <c r="A27" s="13" t="s">
        <v>391</v>
      </c>
      <c r="B27" s="15" t="s">
        <v>65</v>
      </c>
      <c r="C27" s="15" t="s">
        <v>286</v>
      </c>
      <c r="D27" s="14">
        <v>27.3</v>
      </c>
      <c r="E27" s="14" t="s">
        <v>254</v>
      </c>
      <c r="F27">
        <f t="shared" si="0"/>
        <v>1</v>
      </c>
      <c r="G27" s="42" t="s">
        <v>27</v>
      </c>
    </row>
    <row r="28" spans="1:7" ht="15.75" thickBot="1" x14ac:dyDescent="0.3">
      <c r="A28" s="13" t="s">
        <v>392</v>
      </c>
      <c r="B28" s="15" t="s">
        <v>46</v>
      </c>
      <c r="C28" s="15" t="s">
        <v>287</v>
      </c>
      <c r="D28" s="14">
        <v>50</v>
      </c>
      <c r="E28" s="14" t="s">
        <v>254</v>
      </c>
      <c r="F28">
        <f t="shared" si="0"/>
        <v>1</v>
      </c>
      <c r="G28" s="43" t="s">
        <v>28</v>
      </c>
    </row>
    <row r="29" spans="1:7" ht="15.75" thickBot="1" x14ac:dyDescent="0.3">
      <c r="A29" s="13" t="s">
        <v>393</v>
      </c>
      <c r="B29" s="15" t="s">
        <v>47</v>
      </c>
      <c r="C29" s="15" t="s">
        <v>292</v>
      </c>
      <c r="D29" s="14">
        <v>66.7</v>
      </c>
      <c r="E29" s="14" t="s">
        <v>254</v>
      </c>
      <c r="F29">
        <f t="shared" si="0"/>
        <v>1</v>
      </c>
      <c r="G29" s="43" t="s">
        <v>29</v>
      </c>
    </row>
    <row r="30" spans="1:7" ht="15.75" thickBot="1" x14ac:dyDescent="0.3">
      <c r="A30" s="13" t="s">
        <v>394</v>
      </c>
      <c r="B30" s="15" t="s">
        <v>66</v>
      </c>
      <c r="C30" s="15" t="s">
        <v>291</v>
      </c>
      <c r="D30" s="14">
        <v>0</v>
      </c>
      <c r="E30" s="14" t="s">
        <v>254</v>
      </c>
      <c r="F30">
        <f t="shared" si="0"/>
        <v>1</v>
      </c>
      <c r="G30" s="42" t="s">
        <v>30</v>
      </c>
    </row>
    <row r="31" spans="1:7" ht="15.75" thickBot="1" x14ac:dyDescent="0.3">
      <c r="A31" s="13" t="s">
        <v>395</v>
      </c>
      <c r="B31" s="15" t="s">
        <v>48</v>
      </c>
      <c r="C31" s="15" t="s">
        <v>293</v>
      </c>
      <c r="D31" s="14">
        <v>42.1</v>
      </c>
      <c r="E31" s="14" t="s">
        <v>254</v>
      </c>
      <c r="F31">
        <f t="shared" si="0"/>
        <v>1</v>
      </c>
      <c r="G31" s="42" t="s">
        <v>31</v>
      </c>
    </row>
    <row r="32" spans="1:7" x14ac:dyDescent="0.25">
      <c r="A32" s="27" t="s">
        <v>396</v>
      </c>
      <c r="B32" s="28" t="s">
        <v>32</v>
      </c>
      <c r="C32" s="16" t="s">
        <v>296</v>
      </c>
      <c r="D32" s="27">
        <v>72.7</v>
      </c>
      <c r="E32" s="27" t="s">
        <v>254</v>
      </c>
      <c r="F32">
        <f t="shared" si="0"/>
        <v>1</v>
      </c>
      <c r="G32" s="42" t="s">
        <v>32</v>
      </c>
    </row>
    <row r="33" spans="1:7" ht="15.75" thickBot="1" x14ac:dyDescent="0.3">
      <c r="A33" s="13" t="s">
        <v>397</v>
      </c>
      <c r="B33" s="15" t="s">
        <v>49</v>
      </c>
      <c r="C33" s="15" t="s">
        <v>297</v>
      </c>
      <c r="D33" s="14">
        <v>100</v>
      </c>
      <c r="E33" s="14" t="s">
        <v>254</v>
      </c>
      <c r="F33">
        <f t="shared" si="0"/>
        <v>1</v>
      </c>
      <c r="G33" s="43" t="s">
        <v>33</v>
      </c>
    </row>
    <row r="34" spans="1:7" ht="15.75" thickBot="1" x14ac:dyDescent="0.3">
      <c r="A34" s="13" t="s">
        <v>399</v>
      </c>
      <c r="B34" s="15" t="s">
        <v>50</v>
      </c>
      <c r="C34" s="15" t="s">
        <v>398</v>
      </c>
      <c r="D34" s="14" t="s">
        <v>477</v>
      </c>
      <c r="E34" s="14"/>
      <c r="F34">
        <f t="shared" si="0"/>
        <v>1</v>
      </c>
      <c r="G34" s="42" t="s">
        <v>34</v>
      </c>
    </row>
    <row r="35" spans="1:7" ht="15.75" thickBot="1" x14ac:dyDescent="0.3">
      <c r="A35" s="13" t="s">
        <v>401</v>
      </c>
      <c r="B35" s="15" t="s">
        <v>33</v>
      </c>
      <c r="C35" s="15" t="s">
        <v>400</v>
      </c>
      <c r="D35" s="14" t="s">
        <v>477</v>
      </c>
      <c r="E35" s="14"/>
      <c r="F35">
        <f t="shared" si="0"/>
        <v>1</v>
      </c>
      <c r="G35" s="43" t="s">
        <v>35</v>
      </c>
    </row>
    <row r="36" spans="1:7" ht="15.75" thickBot="1" x14ac:dyDescent="0.3">
      <c r="A36" s="13" t="s">
        <v>402</v>
      </c>
      <c r="B36" s="15" t="s">
        <v>34</v>
      </c>
      <c r="C36" s="15" t="s">
        <v>300</v>
      </c>
      <c r="D36" s="14">
        <v>0</v>
      </c>
      <c r="E36" s="14" t="s">
        <v>254</v>
      </c>
      <c r="F36">
        <f t="shared" si="0"/>
        <v>1</v>
      </c>
      <c r="G36" s="15" t="s">
        <v>36</v>
      </c>
    </row>
    <row r="37" spans="1:7" ht="15.75" thickBot="1" x14ac:dyDescent="0.3">
      <c r="A37" s="13" t="s">
        <v>403</v>
      </c>
      <c r="B37" s="15" t="s">
        <v>35</v>
      </c>
      <c r="C37" s="15" t="s">
        <v>302</v>
      </c>
      <c r="D37" s="14">
        <v>22.6</v>
      </c>
      <c r="E37" s="14" t="s">
        <v>254</v>
      </c>
      <c r="F37">
        <f t="shared" si="0"/>
        <v>1</v>
      </c>
      <c r="G37" s="43" t="s">
        <v>37</v>
      </c>
    </row>
    <row r="38" spans="1:7" ht="15.75" thickBot="1" x14ac:dyDescent="0.3">
      <c r="A38" s="13" t="s">
        <v>404</v>
      </c>
      <c r="B38" s="15" t="s">
        <v>68</v>
      </c>
      <c r="C38" s="15" t="s">
        <v>303</v>
      </c>
      <c r="D38" s="14">
        <v>80</v>
      </c>
      <c r="E38" s="14" t="s">
        <v>254</v>
      </c>
      <c r="F38">
        <f t="shared" si="0"/>
        <v>1</v>
      </c>
      <c r="G38" s="42" t="s">
        <v>38</v>
      </c>
    </row>
    <row r="39" spans="1:7" ht="15.75" thickBot="1" x14ac:dyDescent="0.3">
      <c r="A39" s="13" t="s">
        <v>405</v>
      </c>
      <c r="B39" s="15" t="s">
        <v>54</v>
      </c>
      <c r="C39" s="15" t="s">
        <v>306</v>
      </c>
      <c r="D39" s="14">
        <v>100</v>
      </c>
      <c r="E39" s="14" t="s">
        <v>254</v>
      </c>
      <c r="F39">
        <f t="shared" si="0"/>
        <v>1</v>
      </c>
      <c r="G39" s="43" t="s">
        <v>39</v>
      </c>
    </row>
    <row r="40" spans="1:7" ht="15.75" thickBot="1" x14ac:dyDescent="0.3">
      <c r="A40" s="13" t="s">
        <v>406</v>
      </c>
      <c r="B40" s="15" t="s">
        <v>21</v>
      </c>
      <c r="C40" s="15" t="s">
        <v>308</v>
      </c>
      <c r="D40" s="14">
        <v>100</v>
      </c>
      <c r="E40" s="14" t="s">
        <v>254</v>
      </c>
      <c r="F40">
        <f t="shared" si="0"/>
        <v>1</v>
      </c>
      <c r="G40" s="43" t="s">
        <v>40</v>
      </c>
    </row>
    <row r="41" spans="1:7" ht="15.75" thickBot="1" x14ac:dyDescent="0.3">
      <c r="A41" s="13" t="s">
        <v>407</v>
      </c>
      <c r="B41" s="15" t="s">
        <v>55</v>
      </c>
      <c r="C41" s="15" t="s">
        <v>309</v>
      </c>
      <c r="D41" s="14">
        <v>0</v>
      </c>
      <c r="E41" s="14" t="s">
        <v>254</v>
      </c>
      <c r="F41">
        <f t="shared" si="0"/>
        <v>1</v>
      </c>
      <c r="G41" s="42" t="s">
        <v>41</v>
      </c>
    </row>
    <row r="42" spans="1:7" x14ac:dyDescent="0.25">
      <c r="A42" s="27" t="s">
        <v>409</v>
      </c>
      <c r="B42" s="28" t="s">
        <v>56</v>
      </c>
      <c r="C42" s="28" t="s">
        <v>408</v>
      </c>
      <c r="D42" s="27" t="s">
        <v>477</v>
      </c>
      <c r="E42" s="27"/>
      <c r="F42">
        <f t="shared" si="0"/>
        <v>1</v>
      </c>
      <c r="G42" s="42" t="s">
        <v>42</v>
      </c>
    </row>
    <row r="43" spans="1:7" ht="15.75" thickBot="1" x14ac:dyDescent="0.3">
      <c r="A43" s="13" t="s">
        <v>410</v>
      </c>
      <c r="B43" s="15" t="s">
        <v>70</v>
      </c>
      <c r="C43" s="15" t="s">
        <v>311</v>
      </c>
      <c r="D43" s="14">
        <v>100</v>
      </c>
      <c r="E43" s="14" t="s">
        <v>254</v>
      </c>
      <c r="F43">
        <f t="shared" si="0"/>
        <v>1</v>
      </c>
      <c r="G43" s="42" t="s">
        <v>43</v>
      </c>
    </row>
    <row r="44" spans="1:7" ht="15.75" thickBot="1" x14ac:dyDescent="0.3">
      <c r="A44" s="13" t="s">
        <v>411</v>
      </c>
      <c r="B44" s="15" t="s">
        <v>73</v>
      </c>
      <c r="C44" s="15" t="s">
        <v>314</v>
      </c>
      <c r="D44" s="14">
        <v>50</v>
      </c>
      <c r="E44" s="14" t="s">
        <v>254</v>
      </c>
      <c r="F44">
        <f t="shared" si="0"/>
        <v>1</v>
      </c>
      <c r="G44" s="43" t="s">
        <v>44</v>
      </c>
    </row>
    <row r="45" spans="1:7" ht="15.75" thickBot="1" x14ac:dyDescent="0.3">
      <c r="A45" s="13" t="s">
        <v>413</v>
      </c>
      <c r="B45" s="15" t="s">
        <v>19</v>
      </c>
      <c r="C45" s="15" t="s">
        <v>412</v>
      </c>
      <c r="D45" s="14" t="s">
        <v>477</v>
      </c>
      <c r="E45" s="14"/>
      <c r="F45">
        <f t="shared" si="0"/>
        <v>1</v>
      </c>
      <c r="G45" s="43" t="s">
        <v>45</v>
      </c>
    </row>
    <row r="46" spans="1:7" ht="15.75" thickBot="1" x14ac:dyDescent="0.3">
      <c r="A46" s="13" t="s">
        <v>414</v>
      </c>
      <c r="B46" s="15" t="s">
        <v>36</v>
      </c>
      <c r="C46" s="15" t="s">
        <v>316</v>
      </c>
      <c r="D46" s="14">
        <v>50</v>
      </c>
      <c r="E46" s="14" t="s">
        <v>254</v>
      </c>
      <c r="F46">
        <f t="shared" si="0"/>
        <v>1</v>
      </c>
      <c r="G46" s="43" t="s">
        <v>46</v>
      </c>
    </row>
    <row r="47" spans="1:7" ht="15.75" thickBot="1" x14ac:dyDescent="0.3">
      <c r="A47" s="13" t="s">
        <v>415</v>
      </c>
      <c r="B47" s="15" t="s">
        <v>75</v>
      </c>
      <c r="C47" s="15" t="s">
        <v>317</v>
      </c>
      <c r="D47" s="14">
        <v>100</v>
      </c>
      <c r="E47" s="14" t="s">
        <v>254</v>
      </c>
      <c r="F47">
        <f t="shared" si="0"/>
        <v>1</v>
      </c>
      <c r="G47" s="43" t="s">
        <v>47</v>
      </c>
    </row>
    <row r="48" spans="1:7" ht="15.75" thickBot="1" x14ac:dyDescent="0.3">
      <c r="A48" s="13" t="s">
        <v>416</v>
      </c>
      <c r="B48" s="15" t="s">
        <v>76</v>
      </c>
      <c r="C48" s="15" t="s">
        <v>318</v>
      </c>
      <c r="D48" s="14">
        <v>100</v>
      </c>
      <c r="E48" s="14" t="s">
        <v>254</v>
      </c>
      <c r="F48">
        <f t="shared" si="0"/>
        <v>1</v>
      </c>
      <c r="G48" s="42" t="s">
        <v>48</v>
      </c>
    </row>
    <row r="49" spans="1:7" ht="15.75" thickBot="1" x14ac:dyDescent="0.3">
      <c r="A49" s="13" t="s">
        <v>417</v>
      </c>
      <c r="B49" s="15" t="s">
        <v>37</v>
      </c>
      <c r="C49" s="15" t="s">
        <v>322</v>
      </c>
      <c r="D49" s="14">
        <v>50</v>
      </c>
      <c r="E49" s="14" t="s">
        <v>254</v>
      </c>
      <c r="F49">
        <f t="shared" si="0"/>
        <v>1</v>
      </c>
      <c r="G49" s="43" t="s">
        <v>49</v>
      </c>
    </row>
    <row r="50" spans="1:7" ht="15.75" thickBot="1" x14ac:dyDescent="0.3">
      <c r="A50" s="13" t="s">
        <v>418</v>
      </c>
      <c r="B50" s="15" t="s">
        <v>38</v>
      </c>
      <c r="C50" s="15" t="s">
        <v>324</v>
      </c>
      <c r="D50" s="14">
        <v>100</v>
      </c>
      <c r="E50" s="14" t="s">
        <v>254</v>
      </c>
      <c r="F50">
        <f t="shared" si="0"/>
        <v>1</v>
      </c>
      <c r="G50" s="42" t="s">
        <v>50</v>
      </c>
    </row>
    <row r="51" spans="1:7" ht="15.75" thickBot="1" x14ac:dyDescent="0.3">
      <c r="A51" s="13" t="s">
        <v>419</v>
      </c>
      <c r="B51" s="15" t="s">
        <v>77</v>
      </c>
      <c r="C51" s="15" t="s">
        <v>325</v>
      </c>
      <c r="D51" s="14">
        <v>44.4</v>
      </c>
      <c r="E51" s="14" t="s">
        <v>254</v>
      </c>
      <c r="F51">
        <f t="shared" si="0"/>
        <v>1</v>
      </c>
      <c r="G51" s="42" t="s">
        <v>51</v>
      </c>
    </row>
    <row r="52" spans="1:7" ht="15.75" thickBot="1" x14ac:dyDescent="0.3">
      <c r="A52" s="13" t="s">
        <v>420</v>
      </c>
      <c r="B52" s="15" t="s">
        <v>78</v>
      </c>
      <c r="C52" s="15" t="s">
        <v>326</v>
      </c>
      <c r="D52" s="14">
        <v>100</v>
      </c>
      <c r="E52" s="14" t="s">
        <v>254</v>
      </c>
      <c r="F52">
        <f t="shared" si="0"/>
        <v>1</v>
      </c>
      <c r="G52" s="43" t="s">
        <v>52</v>
      </c>
    </row>
    <row r="53" spans="1:7" ht="15.75" thickBot="1" x14ac:dyDescent="0.3">
      <c r="A53" s="13" t="s">
        <v>421</v>
      </c>
      <c r="B53" s="15" t="s">
        <v>39</v>
      </c>
      <c r="C53" s="15" t="s">
        <v>328</v>
      </c>
      <c r="D53" s="14">
        <v>33.299999999999997</v>
      </c>
      <c r="E53" s="14" t="s">
        <v>254</v>
      </c>
      <c r="F53">
        <f t="shared" si="0"/>
        <v>1</v>
      </c>
      <c r="G53" s="15" t="s">
        <v>53</v>
      </c>
    </row>
    <row r="54" spans="1:7" ht="15.75" thickBot="1" x14ac:dyDescent="0.3">
      <c r="A54" s="13" t="s">
        <v>422</v>
      </c>
      <c r="B54" s="15" t="s">
        <v>79</v>
      </c>
      <c r="C54" s="15" t="s">
        <v>329</v>
      </c>
      <c r="D54" s="14">
        <v>32.700000000000003</v>
      </c>
      <c r="E54" s="14" t="s">
        <v>254</v>
      </c>
      <c r="F54">
        <f t="shared" si="0"/>
        <v>1</v>
      </c>
      <c r="G54" s="42" t="s">
        <v>54</v>
      </c>
    </row>
    <row r="55" spans="1:7" ht="15.75" thickBot="1" x14ac:dyDescent="0.3">
      <c r="A55" s="13" t="s">
        <v>423</v>
      </c>
      <c r="B55" s="15" t="s">
        <v>40</v>
      </c>
      <c r="C55" s="15" t="s">
        <v>331</v>
      </c>
      <c r="D55" s="14">
        <v>100</v>
      </c>
      <c r="E55" s="14" t="s">
        <v>254</v>
      </c>
      <c r="F55">
        <f t="shared" si="0"/>
        <v>1</v>
      </c>
      <c r="G55" s="43" t="s">
        <v>55</v>
      </c>
    </row>
    <row r="56" spans="1:7" ht="15.75" thickBot="1" x14ac:dyDescent="0.3">
      <c r="A56" s="13" t="s">
        <v>424</v>
      </c>
      <c r="B56" s="15" t="s">
        <v>31</v>
      </c>
      <c r="C56" s="15" t="s">
        <v>284</v>
      </c>
      <c r="D56" s="14" t="s">
        <v>477</v>
      </c>
      <c r="E56" s="14"/>
      <c r="F56">
        <f t="shared" si="0"/>
        <v>1</v>
      </c>
      <c r="G56" s="43" t="s">
        <v>56</v>
      </c>
    </row>
    <row r="57" spans="1:7" ht="15.75" thickBot="1" x14ac:dyDescent="0.3">
      <c r="A57" s="13" t="s">
        <v>425</v>
      </c>
      <c r="B57" s="15" t="s">
        <v>80</v>
      </c>
      <c r="C57" s="15" t="s">
        <v>332</v>
      </c>
      <c r="D57" s="14">
        <v>92.9</v>
      </c>
      <c r="E57" s="14" t="s">
        <v>254</v>
      </c>
      <c r="F57">
        <f t="shared" si="0"/>
        <v>1</v>
      </c>
      <c r="G57" s="43" t="s">
        <v>57</v>
      </c>
    </row>
    <row r="58" spans="1:7" ht="15.75" thickBot="1" x14ac:dyDescent="0.3">
      <c r="A58" s="13" t="s">
        <v>426</v>
      </c>
      <c r="B58" s="15" t="s">
        <v>81</v>
      </c>
      <c r="C58" s="15" t="s">
        <v>333</v>
      </c>
      <c r="D58" s="14">
        <v>45</v>
      </c>
      <c r="E58" s="14" t="s">
        <v>254</v>
      </c>
      <c r="F58">
        <f t="shared" si="0"/>
        <v>1</v>
      </c>
      <c r="G58" s="43" t="s">
        <v>58</v>
      </c>
    </row>
    <row r="59" spans="1:7" ht="15.75" thickBot="1" x14ac:dyDescent="0.3">
      <c r="A59" s="13" t="s">
        <v>427</v>
      </c>
      <c r="B59" s="15" t="s">
        <v>85</v>
      </c>
      <c r="C59" s="15" t="s">
        <v>336</v>
      </c>
      <c r="D59" s="14">
        <v>33.299999999999997</v>
      </c>
      <c r="E59" s="14" t="s">
        <v>254</v>
      </c>
      <c r="F59">
        <f t="shared" si="0"/>
        <v>1</v>
      </c>
      <c r="G59" s="43" t="s">
        <v>59</v>
      </c>
    </row>
    <row r="60" spans="1:7" ht="15.75" thickBot="1" x14ac:dyDescent="0.3">
      <c r="A60" s="13" t="s">
        <v>428</v>
      </c>
      <c r="B60" s="15" t="s">
        <v>41</v>
      </c>
      <c r="C60" s="15" t="s">
        <v>338</v>
      </c>
      <c r="D60" s="14">
        <v>33.299999999999997</v>
      </c>
      <c r="E60" s="14" t="s">
        <v>254</v>
      </c>
      <c r="F60">
        <f t="shared" si="0"/>
        <v>1</v>
      </c>
      <c r="G60" s="15" t="s">
        <v>60</v>
      </c>
    </row>
    <row r="61" spans="1:7" ht="15.75" thickBot="1" x14ac:dyDescent="0.3">
      <c r="A61" s="13" t="s">
        <v>429</v>
      </c>
      <c r="B61" s="15" t="s">
        <v>42</v>
      </c>
      <c r="C61" s="15" t="s">
        <v>340</v>
      </c>
      <c r="D61" s="14">
        <v>66.7</v>
      </c>
      <c r="E61" s="14" t="s">
        <v>254</v>
      </c>
      <c r="F61">
        <f t="shared" si="0"/>
        <v>1</v>
      </c>
      <c r="G61" s="42" t="s">
        <v>61</v>
      </c>
    </row>
    <row r="62" spans="1:7" ht="15.75" thickBot="1" x14ac:dyDescent="0.3">
      <c r="A62" s="13" t="s">
        <v>431</v>
      </c>
      <c r="B62" s="15" t="s">
        <v>43</v>
      </c>
      <c r="C62" s="15" t="s">
        <v>430</v>
      </c>
      <c r="D62" s="14" t="s">
        <v>477</v>
      </c>
      <c r="E62" s="14"/>
      <c r="F62">
        <f t="shared" si="0"/>
        <v>1</v>
      </c>
      <c r="G62" s="43" t="s">
        <v>62</v>
      </c>
    </row>
    <row r="63" spans="1:7" ht="15.75" thickBot="1" x14ac:dyDescent="0.3">
      <c r="A63" s="13" t="s">
        <v>433</v>
      </c>
      <c r="B63" s="15" t="s">
        <v>86</v>
      </c>
      <c r="C63" s="15" t="s">
        <v>432</v>
      </c>
      <c r="D63" s="14" t="s">
        <v>477</v>
      </c>
      <c r="E63" s="14"/>
      <c r="F63">
        <f t="shared" si="0"/>
        <v>1</v>
      </c>
      <c r="G63" s="43" t="s">
        <v>63</v>
      </c>
    </row>
    <row r="64" spans="1:7" ht="15.75" thickBot="1" x14ac:dyDescent="0.3">
      <c r="A64" s="13" t="s">
        <v>434</v>
      </c>
      <c r="B64" s="15" t="s">
        <v>89</v>
      </c>
      <c r="C64" s="15" t="s">
        <v>343</v>
      </c>
      <c r="D64" s="14">
        <v>58.3</v>
      </c>
      <c r="E64" s="14" t="s">
        <v>254</v>
      </c>
      <c r="F64">
        <f t="shared" si="0"/>
        <v>1</v>
      </c>
      <c r="G64" s="43" t="s">
        <v>64</v>
      </c>
    </row>
    <row r="65" spans="1:7" ht="15.75" thickBot="1" x14ac:dyDescent="0.3">
      <c r="A65" s="13" t="s">
        <v>435</v>
      </c>
      <c r="B65" s="15" t="s">
        <v>90</v>
      </c>
      <c r="C65" s="15" t="s">
        <v>344</v>
      </c>
      <c r="D65" s="14">
        <v>41.5</v>
      </c>
      <c r="E65" s="14" t="s">
        <v>254</v>
      </c>
      <c r="F65">
        <f t="shared" si="0"/>
        <v>1</v>
      </c>
      <c r="G65" s="42" t="s">
        <v>65</v>
      </c>
    </row>
    <row r="66" spans="1:7" ht="15.75" thickBot="1" x14ac:dyDescent="0.3">
      <c r="A66" s="13" t="s">
        <v>436</v>
      </c>
      <c r="B66" s="15" t="s">
        <v>91</v>
      </c>
      <c r="C66" s="15" t="s">
        <v>345</v>
      </c>
      <c r="D66" s="14">
        <v>40</v>
      </c>
      <c r="E66" s="14" t="s">
        <v>254</v>
      </c>
      <c r="F66">
        <f t="shared" si="0"/>
        <v>1</v>
      </c>
      <c r="G66" s="15" t="s">
        <v>66</v>
      </c>
    </row>
    <row r="67" spans="1:7" ht="15.75" thickBot="1" x14ac:dyDescent="0.3">
      <c r="A67" s="13" t="s">
        <v>437</v>
      </c>
      <c r="B67" s="15" t="s">
        <v>94</v>
      </c>
      <c r="C67" s="15" t="s">
        <v>346</v>
      </c>
      <c r="D67" s="14">
        <v>42.9</v>
      </c>
      <c r="E67" s="14" t="s">
        <v>254</v>
      </c>
      <c r="F67">
        <f t="shared" ref="F67:F95" si="1">IF(MATCH(G67,B:B,0),1,2)</f>
        <v>1</v>
      </c>
      <c r="G67" s="43" t="s">
        <v>67</v>
      </c>
    </row>
    <row r="68" spans="1:7" ht="15.75" thickBot="1" x14ac:dyDescent="0.3">
      <c r="A68" s="13" t="s">
        <v>439</v>
      </c>
      <c r="B68" s="15" t="s">
        <v>64</v>
      </c>
      <c r="C68" s="15" t="s">
        <v>438</v>
      </c>
      <c r="D68" s="14" t="s">
        <v>477</v>
      </c>
      <c r="E68" s="14"/>
      <c r="F68">
        <f t="shared" si="1"/>
        <v>1</v>
      </c>
      <c r="G68" s="43" t="s">
        <v>68</v>
      </c>
    </row>
    <row r="69" spans="1:7" ht="15.75" thickBot="1" x14ac:dyDescent="0.3">
      <c r="A69" s="27" t="s">
        <v>441</v>
      </c>
      <c r="B69" s="28" t="s">
        <v>95</v>
      </c>
      <c r="C69" s="28" t="s">
        <v>440</v>
      </c>
      <c r="D69" s="27">
        <v>68.8</v>
      </c>
      <c r="E69" s="27" t="s">
        <v>254</v>
      </c>
      <c r="F69">
        <f t="shared" si="1"/>
        <v>1</v>
      </c>
      <c r="G69" s="43" t="s">
        <v>69</v>
      </c>
    </row>
    <row r="70" spans="1:7" x14ac:dyDescent="0.25">
      <c r="A70" s="27" t="s">
        <v>442</v>
      </c>
      <c r="B70" s="29" t="s">
        <v>10</v>
      </c>
      <c r="C70" s="28" t="s">
        <v>261</v>
      </c>
      <c r="D70" s="27">
        <v>75</v>
      </c>
      <c r="E70" s="27" t="s">
        <v>254</v>
      </c>
      <c r="F70">
        <f t="shared" si="1"/>
        <v>1</v>
      </c>
      <c r="G70" s="43" t="s">
        <v>70</v>
      </c>
    </row>
    <row r="71" spans="1:7" ht="15.75" thickBot="1" x14ac:dyDescent="0.3">
      <c r="A71" s="13" t="s">
        <v>443</v>
      </c>
      <c r="B71" s="15" t="s">
        <v>9</v>
      </c>
      <c r="C71" s="15" t="s">
        <v>260</v>
      </c>
      <c r="D71" s="14">
        <v>20</v>
      </c>
      <c r="E71" s="14" t="s">
        <v>254</v>
      </c>
      <c r="F71">
        <f t="shared" si="1"/>
        <v>1</v>
      </c>
      <c r="G71" s="43" t="s">
        <v>71</v>
      </c>
    </row>
    <row r="72" spans="1:7" ht="15.75" thickBot="1" x14ac:dyDescent="0.3">
      <c r="A72" s="13" t="s">
        <v>444</v>
      </c>
      <c r="B72" s="15" t="s">
        <v>11</v>
      </c>
      <c r="C72" s="15" t="s">
        <v>262</v>
      </c>
      <c r="D72" s="14">
        <v>75</v>
      </c>
      <c r="E72" s="14" t="s">
        <v>254</v>
      </c>
      <c r="F72">
        <f t="shared" si="1"/>
        <v>1</v>
      </c>
      <c r="G72" s="43" t="s">
        <v>72</v>
      </c>
    </row>
    <row r="73" spans="1:7" ht="15.75" thickBot="1" x14ac:dyDescent="0.3">
      <c r="A73" s="13" t="s">
        <v>445</v>
      </c>
      <c r="B73" s="15" t="s">
        <v>52</v>
      </c>
      <c r="C73" s="15" t="s">
        <v>298</v>
      </c>
      <c r="D73" s="14">
        <v>100</v>
      </c>
      <c r="E73" s="14" t="s">
        <v>254</v>
      </c>
      <c r="F73">
        <f t="shared" si="1"/>
        <v>1</v>
      </c>
      <c r="G73" s="43" t="s">
        <v>73</v>
      </c>
    </row>
    <row r="74" spans="1:7" ht="15.75" thickBot="1" x14ac:dyDescent="0.3">
      <c r="A74" s="13" t="s">
        <v>446</v>
      </c>
      <c r="B74" s="17" t="s">
        <v>67</v>
      </c>
      <c r="C74" s="15" t="s">
        <v>294</v>
      </c>
      <c r="D74" s="14">
        <v>37.9</v>
      </c>
      <c r="E74" s="14" t="s">
        <v>254</v>
      </c>
      <c r="F74">
        <f t="shared" si="1"/>
        <v>1</v>
      </c>
      <c r="G74" s="43" t="s">
        <v>74</v>
      </c>
    </row>
    <row r="75" spans="1:7" ht="15.75" thickBot="1" x14ac:dyDescent="0.3">
      <c r="A75" s="13" t="s">
        <v>448</v>
      </c>
      <c r="B75" s="15" t="s">
        <v>58</v>
      </c>
      <c r="C75" s="15" t="s">
        <v>447</v>
      </c>
      <c r="D75" s="14">
        <v>100</v>
      </c>
      <c r="E75" s="14" t="s">
        <v>254</v>
      </c>
      <c r="F75">
        <f t="shared" si="1"/>
        <v>1</v>
      </c>
      <c r="G75" s="42" t="s">
        <v>75</v>
      </c>
    </row>
    <row r="76" spans="1:7" ht="15.75" thickBot="1" x14ac:dyDescent="0.3">
      <c r="A76" s="13" t="s">
        <v>449</v>
      </c>
      <c r="B76" s="15" t="s">
        <v>59</v>
      </c>
      <c r="C76" s="15" t="s">
        <v>277</v>
      </c>
      <c r="D76" s="14">
        <v>61.5</v>
      </c>
      <c r="E76" s="14" t="s">
        <v>254</v>
      </c>
      <c r="F76">
        <f t="shared" si="1"/>
        <v>1</v>
      </c>
      <c r="G76" s="42" t="s">
        <v>76</v>
      </c>
    </row>
    <row r="77" spans="1:7" ht="15.75" thickBot="1" x14ac:dyDescent="0.3">
      <c r="A77" s="13" t="s">
        <v>451</v>
      </c>
      <c r="B77" s="15" t="s">
        <v>450</v>
      </c>
      <c r="C77" s="15" t="s">
        <v>285</v>
      </c>
      <c r="D77" s="14">
        <v>100</v>
      </c>
      <c r="E77" s="14" t="s">
        <v>254</v>
      </c>
      <c r="F77">
        <f t="shared" si="1"/>
        <v>1</v>
      </c>
      <c r="G77" s="43" t="s">
        <v>77</v>
      </c>
    </row>
    <row r="78" spans="1:7" ht="15.75" thickBot="1" x14ac:dyDescent="0.3">
      <c r="A78" s="13" t="s">
        <v>452</v>
      </c>
      <c r="B78" s="15" t="s">
        <v>62</v>
      </c>
      <c r="C78" s="15" t="s">
        <v>289</v>
      </c>
      <c r="D78" s="14" t="s">
        <v>477</v>
      </c>
      <c r="E78" s="14"/>
      <c r="F78">
        <f t="shared" si="1"/>
        <v>1</v>
      </c>
      <c r="G78" s="43" t="s">
        <v>78</v>
      </c>
    </row>
    <row r="79" spans="1:7" ht="15.75" thickBot="1" x14ac:dyDescent="0.3">
      <c r="A79" s="13" t="s">
        <v>453</v>
      </c>
      <c r="B79" s="15" t="s">
        <v>63</v>
      </c>
      <c r="C79" s="15" t="s">
        <v>320</v>
      </c>
      <c r="D79" s="14">
        <v>100</v>
      </c>
      <c r="E79" s="14" t="s">
        <v>254</v>
      </c>
      <c r="F79">
        <f t="shared" si="1"/>
        <v>1</v>
      </c>
      <c r="G79" s="43" t="s">
        <v>79</v>
      </c>
    </row>
    <row r="80" spans="1:7" ht="15.75" thickBot="1" x14ac:dyDescent="0.3">
      <c r="A80" s="13" t="s">
        <v>454</v>
      </c>
      <c r="B80" s="17" t="s">
        <v>71</v>
      </c>
      <c r="C80" s="15" t="s">
        <v>312</v>
      </c>
      <c r="D80" s="14">
        <v>42.9</v>
      </c>
      <c r="E80" s="14" t="s">
        <v>254</v>
      </c>
      <c r="F80">
        <f t="shared" si="1"/>
        <v>1</v>
      </c>
      <c r="G80" s="43" t="s">
        <v>80</v>
      </c>
    </row>
    <row r="81" spans="1:7" ht="15.75" thickBot="1" x14ac:dyDescent="0.3">
      <c r="A81" s="13" t="s">
        <v>456</v>
      </c>
      <c r="B81" s="15" t="s">
        <v>69</v>
      </c>
      <c r="C81" s="15" t="s">
        <v>455</v>
      </c>
      <c r="D81" s="14" t="s">
        <v>477</v>
      </c>
      <c r="E81" s="14"/>
      <c r="F81">
        <f t="shared" si="1"/>
        <v>1</v>
      </c>
      <c r="G81" s="43" t="s">
        <v>81</v>
      </c>
    </row>
    <row r="82" spans="1:7" ht="15.75" thickBot="1" x14ac:dyDescent="0.3">
      <c r="A82" s="13" t="s">
        <v>458</v>
      </c>
      <c r="B82" s="15" t="s">
        <v>20</v>
      </c>
      <c r="C82" s="15" t="s">
        <v>457</v>
      </c>
      <c r="D82" s="14" t="s">
        <v>477</v>
      </c>
      <c r="E82" s="14"/>
      <c r="F82">
        <f t="shared" si="1"/>
        <v>1</v>
      </c>
      <c r="G82" s="43" t="s">
        <v>82</v>
      </c>
    </row>
    <row r="83" spans="1:7" ht="15.75" thickBot="1" x14ac:dyDescent="0.3">
      <c r="A83" s="13" t="s">
        <v>460</v>
      </c>
      <c r="B83" s="15" t="s">
        <v>44</v>
      </c>
      <c r="C83" s="15" t="s">
        <v>459</v>
      </c>
      <c r="D83" s="14" t="s">
        <v>477</v>
      </c>
      <c r="E83" s="14"/>
      <c r="F83">
        <f t="shared" si="1"/>
        <v>1</v>
      </c>
      <c r="G83" s="43" t="s">
        <v>83</v>
      </c>
    </row>
    <row r="84" spans="1:7" ht="15.75" thickBot="1" x14ac:dyDescent="0.3">
      <c r="A84" s="13" t="s">
        <v>462</v>
      </c>
      <c r="B84" s="15" t="s">
        <v>51</v>
      </c>
      <c r="C84" s="15" t="s">
        <v>461</v>
      </c>
      <c r="D84" s="14" t="s">
        <v>477</v>
      </c>
      <c r="E84" s="14"/>
      <c r="F84">
        <f t="shared" si="1"/>
        <v>1</v>
      </c>
      <c r="G84" s="15" t="s">
        <v>84</v>
      </c>
    </row>
    <row r="85" spans="1:7" ht="15.75" thickBot="1" x14ac:dyDescent="0.3">
      <c r="A85" s="13" t="s">
        <v>464</v>
      </c>
      <c r="B85" s="15" t="s">
        <v>57</v>
      </c>
      <c r="C85" s="15" t="s">
        <v>463</v>
      </c>
      <c r="D85" s="14" t="s">
        <v>477</v>
      </c>
      <c r="E85" s="14"/>
      <c r="F85">
        <f t="shared" si="1"/>
        <v>1</v>
      </c>
      <c r="G85" s="42" t="s">
        <v>85</v>
      </c>
    </row>
    <row r="86" spans="1:7" ht="15.75" thickBot="1" x14ac:dyDescent="0.3">
      <c r="A86" s="13" t="s">
        <v>465</v>
      </c>
      <c r="B86" s="15" t="s">
        <v>72</v>
      </c>
      <c r="C86" s="15" t="s">
        <v>313</v>
      </c>
      <c r="D86" s="14">
        <v>0</v>
      </c>
      <c r="E86" s="14" t="s">
        <v>254</v>
      </c>
      <c r="F86">
        <f t="shared" si="1"/>
        <v>1</v>
      </c>
      <c r="G86" s="43" t="s">
        <v>86</v>
      </c>
    </row>
    <row r="87" spans="1:7" ht="15.75" thickBot="1" x14ac:dyDescent="0.3">
      <c r="A87" s="13" t="s">
        <v>466</v>
      </c>
      <c r="B87" s="17" t="s">
        <v>83</v>
      </c>
      <c r="C87" s="15" t="s">
        <v>334</v>
      </c>
      <c r="D87" s="14">
        <v>48.6</v>
      </c>
      <c r="E87" s="14" t="s">
        <v>254</v>
      </c>
      <c r="F87">
        <f t="shared" si="1"/>
        <v>1</v>
      </c>
      <c r="G87" s="43" t="s">
        <v>87</v>
      </c>
    </row>
    <row r="88" spans="1:7" ht="15.75" thickBot="1" x14ac:dyDescent="0.3">
      <c r="A88" s="13" t="s">
        <v>468</v>
      </c>
      <c r="B88" s="15" t="s">
        <v>74</v>
      </c>
      <c r="C88" s="15" t="s">
        <v>467</v>
      </c>
      <c r="D88" s="14" t="s">
        <v>477</v>
      </c>
      <c r="E88" s="14"/>
      <c r="F88">
        <f t="shared" si="1"/>
        <v>1</v>
      </c>
      <c r="G88" s="15" t="s">
        <v>88</v>
      </c>
    </row>
    <row r="89" spans="1:7" ht="15.75" thickBot="1" x14ac:dyDescent="0.3">
      <c r="A89" s="13" t="s">
        <v>469</v>
      </c>
      <c r="B89" s="15" t="s">
        <v>84</v>
      </c>
      <c r="C89" s="15" t="s">
        <v>335</v>
      </c>
      <c r="D89" s="14">
        <v>50</v>
      </c>
      <c r="E89" s="14" t="s">
        <v>254</v>
      </c>
      <c r="F89">
        <f t="shared" si="1"/>
        <v>1</v>
      </c>
      <c r="G89" s="42" t="s">
        <v>89</v>
      </c>
    </row>
    <row r="90" spans="1:7" ht="15.75" thickBot="1" x14ac:dyDescent="0.3">
      <c r="A90" s="13" t="s">
        <v>471</v>
      </c>
      <c r="B90" s="15" t="s">
        <v>82</v>
      </c>
      <c r="C90" s="15" t="s">
        <v>470</v>
      </c>
      <c r="D90" s="14" t="s">
        <v>477</v>
      </c>
      <c r="E90" s="14"/>
      <c r="F90">
        <f t="shared" si="1"/>
        <v>1</v>
      </c>
      <c r="G90" s="43" t="s">
        <v>90</v>
      </c>
    </row>
    <row r="91" spans="1:7" ht="15.75" thickBot="1" x14ac:dyDescent="0.3">
      <c r="A91" s="13" t="s">
        <v>473</v>
      </c>
      <c r="B91" s="15" t="s">
        <v>93</v>
      </c>
      <c r="C91" s="15" t="s">
        <v>472</v>
      </c>
      <c r="D91" s="14" t="s">
        <v>477</v>
      </c>
      <c r="E91" s="14"/>
      <c r="F91">
        <f t="shared" si="1"/>
        <v>1</v>
      </c>
      <c r="G91" s="42" t="s">
        <v>91</v>
      </c>
    </row>
    <row r="92" spans="1:7" ht="15.75" thickBot="1" x14ac:dyDescent="0.3">
      <c r="A92" s="13" t="s">
        <v>474</v>
      </c>
      <c r="B92" s="17" t="s">
        <v>87</v>
      </c>
      <c r="C92" s="15" t="s">
        <v>341</v>
      </c>
      <c r="D92" s="14">
        <v>54.5</v>
      </c>
      <c r="E92" s="14" t="s">
        <v>254</v>
      </c>
      <c r="F92">
        <f t="shared" si="1"/>
        <v>1</v>
      </c>
      <c r="G92" s="43" t="s">
        <v>92</v>
      </c>
    </row>
    <row r="93" spans="1:7" ht="15.75" thickBot="1" x14ac:dyDescent="0.3">
      <c r="A93" s="13" t="s">
        <v>475</v>
      </c>
      <c r="B93" s="15" t="s">
        <v>53</v>
      </c>
      <c r="C93" s="15" t="s">
        <v>304</v>
      </c>
      <c r="D93" s="14">
        <v>100</v>
      </c>
      <c r="E93" s="14" t="s">
        <v>254</v>
      </c>
      <c r="F93">
        <f t="shared" si="1"/>
        <v>1</v>
      </c>
      <c r="G93" s="43" t="s">
        <v>93</v>
      </c>
    </row>
    <row r="94" spans="1:7" ht="15.75" thickBot="1" x14ac:dyDescent="0.3">
      <c r="A94" s="13" t="s">
        <v>476</v>
      </c>
      <c r="B94" s="15" t="s">
        <v>88</v>
      </c>
      <c r="C94" s="15" t="s">
        <v>342</v>
      </c>
      <c r="D94" s="14">
        <v>0</v>
      </c>
      <c r="E94" s="14" t="s">
        <v>254</v>
      </c>
      <c r="F94">
        <f t="shared" si="1"/>
        <v>1</v>
      </c>
      <c r="G94" s="42" t="s">
        <v>94</v>
      </c>
    </row>
    <row r="95" spans="1:7" ht="15.75" thickBot="1" x14ac:dyDescent="0.3">
      <c r="A95" s="13" t="s">
        <v>478</v>
      </c>
      <c r="B95" s="15" t="s">
        <v>92</v>
      </c>
      <c r="C95" s="15" t="s">
        <v>347</v>
      </c>
      <c r="D95" s="14">
        <v>50</v>
      </c>
      <c r="E95" s="14" t="s">
        <v>254</v>
      </c>
      <c r="F95">
        <f t="shared" si="1"/>
        <v>1</v>
      </c>
      <c r="G95" s="45" t="s">
        <v>95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"/>
  <sheetViews>
    <sheetView topLeftCell="A73" workbookViewId="0">
      <selection activeCell="E2" sqref="E2:E95"/>
    </sheetView>
  </sheetViews>
  <sheetFormatPr defaultRowHeight="15" x14ac:dyDescent="0.25"/>
  <cols>
    <col min="1" max="1" width="9.28515625" customWidth="1"/>
    <col min="2" max="2" width="46.5703125" customWidth="1"/>
    <col min="3" max="3" width="33.7109375" hidden="1" customWidth="1"/>
    <col min="4" max="4" width="45" customWidth="1"/>
    <col min="6" max="6" width="69.7109375" customWidth="1"/>
  </cols>
  <sheetData>
    <row r="1" spans="1:6" ht="45.75" thickBot="1" x14ac:dyDescent="0.3">
      <c r="A1" s="11" t="s">
        <v>349</v>
      </c>
      <c r="B1" s="12" t="s">
        <v>350</v>
      </c>
      <c r="C1" s="12" t="s">
        <v>351</v>
      </c>
      <c r="D1" s="12" t="s">
        <v>352</v>
      </c>
    </row>
    <row r="2" spans="1:6" ht="15.75" thickBot="1" x14ac:dyDescent="0.3">
      <c r="A2" s="13" t="s">
        <v>354</v>
      </c>
      <c r="B2" s="15" t="s">
        <v>2</v>
      </c>
      <c r="C2" s="15" t="s">
        <v>253</v>
      </c>
      <c r="D2" s="15">
        <v>65.5</v>
      </c>
      <c r="E2">
        <f>IF(MATCH(F2,B:B,0),1,2)</f>
        <v>1</v>
      </c>
      <c r="F2" s="41" t="s">
        <v>2</v>
      </c>
    </row>
    <row r="3" spans="1:6" ht="15.75" thickBot="1" x14ac:dyDescent="0.3">
      <c r="A3" s="13" t="s">
        <v>355</v>
      </c>
      <c r="B3" s="15" t="s">
        <v>3</v>
      </c>
      <c r="C3" s="15" t="s">
        <v>255</v>
      </c>
      <c r="D3" s="15">
        <v>60</v>
      </c>
      <c r="E3">
        <f t="shared" ref="E3:E66" si="0">IF(MATCH(F3,B:B,0),1,2)</f>
        <v>1</v>
      </c>
      <c r="F3" s="42" t="s">
        <v>3</v>
      </c>
    </row>
    <row r="4" spans="1:6" ht="30.75" thickBot="1" x14ac:dyDescent="0.3">
      <c r="A4" s="13" t="s">
        <v>356</v>
      </c>
      <c r="B4" s="15" t="s">
        <v>4</v>
      </c>
      <c r="C4" s="15" t="s">
        <v>357</v>
      </c>
      <c r="D4" s="15">
        <v>0</v>
      </c>
      <c r="E4">
        <f t="shared" si="0"/>
        <v>1</v>
      </c>
      <c r="F4" s="42" t="s">
        <v>4</v>
      </c>
    </row>
    <row r="5" spans="1:6" ht="15.75" thickBot="1" x14ac:dyDescent="0.3">
      <c r="A5" s="13" t="s">
        <v>358</v>
      </c>
      <c r="B5" s="15" t="s">
        <v>5</v>
      </c>
      <c r="C5" s="15" t="s">
        <v>257</v>
      </c>
      <c r="D5" s="15">
        <v>72.81</v>
      </c>
      <c r="E5">
        <f t="shared" si="0"/>
        <v>1</v>
      </c>
      <c r="F5" s="43" t="s">
        <v>5</v>
      </c>
    </row>
    <row r="6" spans="1:6" ht="15.75" thickBot="1" x14ac:dyDescent="0.3">
      <c r="A6" s="13" t="s">
        <v>359</v>
      </c>
      <c r="B6" s="15" t="s">
        <v>6</v>
      </c>
      <c r="C6" s="15" t="s">
        <v>258</v>
      </c>
      <c r="D6" s="15">
        <v>60.35</v>
      </c>
      <c r="E6">
        <f t="shared" si="0"/>
        <v>1</v>
      </c>
      <c r="F6" s="42" t="s">
        <v>6</v>
      </c>
    </row>
    <row r="7" spans="1:6" ht="15.75" thickBot="1" x14ac:dyDescent="0.3">
      <c r="A7" s="13" t="s">
        <v>360</v>
      </c>
      <c r="B7" s="15" t="s">
        <v>7</v>
      </c>
      <c r="C7" s="15" t="s">
        <v>361</v>
      </c>
      <c r="D7" s="15" t="s">
        <v>362</v>
      </c>
      <c r="E7">
        <f t="shared" si="0"/>
        <v>1</v>
      </c>
      <c r="F7" s="42" t="s">
        <v>7</v>
      </c>
    </row>
    <row r="8" spans="1:6" ht="15.75" thickBot="1" x14ac:dyDescent="0.3">
      <c r="A8" s="13" t="s">
        <v>363</v>
      </c>
      <c r="B8" s="15" t="s">
        <v>8</v>
      </c>
      <c r="C8" s="15" t="s">
        <v>259</v>
      </c>
      <c r="D8" s="15">
        <v>100</v>
      </c>
      <c r="E8">
        <f t="shared" si="0"/>
        <v>1</v>
      </c>
      <c r="F8" s="42" t="s">
        <v>8</v>
      </c>
    </row>
    <row r="9" spans="1:6" ht="15.75" thickBot="1" x14ac:dyDescent="0.3">
      <c r="A9" s="13" t="s">
        <v>364</v>
      </c>
      <c r="B9" s="15" t="s">
        <v>12</v>
      </c>
      <c r="C9" s="15" t="s">
        <v>365</v>
      </c>
      <c r="D9" s="15" t="s">
        <v>362</v>
      </c>
      <c r="E9">
        <f t="shared" si="0"/>
        <v>1</v>
      </c>
      <c r="F9" s="42" t="s">
        <v>9</v>
      </c>
    </row>
    <row r="10" spans="1:6" ht="15.75" thickBot="1" x14ac:dyDescent="0.3">
      <c r="A10" s="13" t="s">
        <v>366</v>
      </c>
      <c r="B10" s="15" t="s">
        <v>13</v>
      </c>
      <c r="C10" s="15" t="s">
        <v>367</v>
      </c>
      <c r="D10" s="15" t="s">
        <v>362</v>
      </c>
      <c r="E10">
        <f t="shared" si="0"/>
        <v>1</v>
      </c>
      <c r="F10" s="42" t="s">
        <v>10</v>
      </c>
    </row>
    <row r="11" spans="1:6" ht="15.75" thickBot="1" x14ac:dyDescent="0.3">
      <c r="A11" s="13" t="s">
        <v>368</v>
      </c>
      <c r="B11" s="15" t="s">
        <v>14</v>
      </c>
      <c r="C11" s="15" t="s">
        <v>263</v>
      </c>
      <c r="D11" s="15">
        <v>40</v>
      </c>
      <c r="E11">
        <f t="shared" si="0"/>
        <v>1</v>
      </c>
      <c r="F11" s="42" t="s">
        <v>11</v>
      </c>
    </row>
    <row r="12" spans="1:6" ht="15.75" thickBot="1" x14ac:dyDescent="0.3">
      <c r="A12" s="13" t="s">
        <v>369</v>
      </c>
      <c r="B12" s="15" t="s">
        <v>22</v>
      </c>
      <c r="C12" s="15" t="s">
        <v>370</v>
      </c>
      <c r="D12" s="15" t="s">
        <v>362</v>
      </c>
      <c r="E12">
        <f t="shared" si="0"/>
        <v>1</v>
      </c>
      <c r="F12" s="43" t="s">
        <v>12</v>
      </c>
    </row>
    <row r="13" spans="1:6" ht="15.75" thickBot="1" x14ac:dyDescent="0.3">
      <c r="A13" s="13" t="s">
        <v>371</v>
      </c>
      <c r="B13" s="15" t="s">
        <v>24</v>
      </c>
      <c r="C13" s="15" t="s">
        <v>372</v>
      </c>
      <c r="D13" s="15" t="s">
        <v>362</v>
      </c>
      <c r="E13">
        <f t="shared" si="0"/>
        <v>1</v>
      </c>
      <c r="F13" s="42" t="s">
        <v>13</v>
      </c>
    </row>
    <row r="14" spans="1:6" ht="15.75" thickBot="1" x14ac:dyDescent="0.3">
      <c r="A14" s="13" t="s">
        <v>373</v>
      </c>
      <c r="B14" s="15" t="s">
        <v>23</v>
      </c>
      <c r="C14" s="15" t="s">
        <v>265</v>
      </c>
      <c r="D14" s="15">
        <v>100</v>
      </c>
      <c r="E14">
        <f t="shared" si="0"/>
        <v>1</v>
      </c>
      <c r="F14" s="43" t="s">
        <v>14</v>
      </c>
    </row>
    <row r="15" spans="1:6" ht="15.75" thickBot="1" x14ac:dyDescent="0.3">
      <c r="A15" s="13" t="s">
        <v>374</v>
      </c>
      <c r="B15" s="15" t="s">
        <v>15</v>
      </c>
      <c r="C15" s="15" t="s">
        <v>266</v>
      </c>
      <c r="D15" s="15">
        <v>76.92</v>
      </c>
      <c r="E15">
        <f t="shared" si="0"/>
        <v>1</v>
      </c>
      <c r="F15" s="44" t="s">
        <v>15</v>
      </c>
    </row>
    <row r="16" spans="1:6" ht="15.75" thickBot="1" x14ac:dyDescent="0.3">
      <c r="A16" s="13" t="s">
        <v>375</v>
      </c>
      <c r="B16" s="15" t="s">
        <v>25</v>
      </c>
      <c r="C16" s="15" t="s">
        <v>268</v>
      </c>
      <c r="D16" s="15">
        <v>100</v>
      </c>
      <c r="E16">
        <f t="shared" si="0"/>
        <v>1</v>
      </c>
      <c r="F16" s="43" t="s">
        <v>16</v>
      </c>
    </row>
    <row r="17" spans="1:6" ht="15.75" thickBot="1" x14ac:dyDescent="0.3">
      <c r="A17" s="13" t="s">
        <v>376</v>
      </c>
      <c r="B17" s="15" t="s">
        <v>26</v>
      </c>
      <c r="C17" s="15" t="s">
        <v>270</v>
      </c>
      <c r="D17" s="15">
        <v>100</v>
      </c>
      <c r="E17">
        <f t="shared" si="0"/>
        <v>1</v>
      </c>
      <c r="F17" s="42" t="s">
        <v>17</v>
      </c>
    </row>
    <row r="18" spans="1:6" ht="15.75" thickBot="1" x14ac:dyDescent="0.3">
      <c r="A18" s="13" t="s">
        <v>377</v>
      </c>
      <c r="B18" s="15" t="s">
        <v>27</v>
      </c>
      <c r="C18" s="15" t="s">
        <v>271</v>
      </c>
      <c r="D18" s="15">
        <v>100</v>
      </c>
      <c r="E18">
        <f t="shared" si="0"/>
        <v>1</v>
      </c>
      <c r="F18" s="43" t="s">
        <v>18</v>
      </c>
    </row>
    <row r="19" spans="1:6" ht="15.75" thickBot="1" x14ac:dyDescent="0.3">
      <c r="A19" s="13" t="s">
        <v>378</v>
      </c>
      <c r="B19" s="15" t="s">
        <v>28</v>
      </c>
      <c r="C19" s="15" t="s">
        <v>273</v>
      </c>
      <c r="D19" s="15">
        <v>80</v>
      </c>
      <c r="E19">
        <f t="shared" si="0"/>
        <v>1</v>
      </c>
      <c r="F19" s="43" t="s">
        <v>19</v>
      </c>
    </row>
    <row r="20" spans="1:6" ht="15.75" thickBot="1" x14ac:dyDescent="0.3">
      <c r="A20" s="13" t="s">
        <v>379</v>
      </c>
      <c r="B20" s="15" t="s">
        <v>16</v>
      </c>
      <c r="C20" s="15" t="s">
        <v>380</v>
      </c>
      <c r="D20" s="15" t="s">
        <v>362</v>
      </c>
      <c r="E20">
        <f t="shared" si="0"/>
        <v>1</v>
      </c>
      <c r="F20" s="43" t="s">
        <v>20</v>
      </c>
    </row>
    <row r="21" spans="1:6" ht="15.75" thickBot="1" x14ac:dyDescent="0.3">
      <c r="A21" s="13" t="s">
        <v>381</v>
      </c>
      <c r="B21" s="15" t="s">
        <v>17</v>
      </c>
      <c r="C21" s="15" t="s">
        <v>382</v>
      </c>
      <c r="D21" s="15" t="s">
        <v>362</v>
      </c>
      <c r="E21">
        <f t="shared" si="0"/>
        <v>1</v>
      </c>
      <c r="F21" s="15" t="s">
        <v>21</v>
      </c>
    </row>
    <row r="22" spans="1:6" ht="15.75" thickBot="1" x14ac:dyDescent="0.3">
      <c r="A22" s="13" t="s">
        <v>383</v>
      </c>
      <c r="B22" s="15" t="s">
        <v>18</v>
      </c>
      <c r="C22" s="15" t="s">
        <v>278</v>
      </c>
      <c r="D22" s="15">
        <v>35</v>
      </c>
      <c r="E22">
        <f t="shared" si="0"/>
        <v>1</v>
      </c>
      <c r="F22" s="42" t="s">
        <v>22</v>
      </c>
    </row>
    <row r="23" spans="1:6" ht="15.75" thickBot="1" x14ac:dyDescent="0.3">
      <c r="A23" s="13" t="s">
        <v>384</v>
      </c>
      <c r="B23" s="15" t="s">
        <v>29</v>
      </c>
      <c r="C23" s="15" t="s">
        <v>280</v>
      </c>
      <c r="D23" s="15">
        <v>100</v>
      </c>
      <c r="E23">
        <f t="shared" si="0"/>
        <v>1</v>
      </c>
      <c r="F23" s="42" t="s">
        <v>23</v>
      </c>
    </row>
    <row r="24" spans="1:6" ht="30.75" thickBot="1" x14ac:dyDescent="0.3">
      <c r="A24" s="13" t="s">
        <v>385</v>
      </c>
      <c r="B24" s="15" t="s">
        <v>60</v>
      </c>
      <c r="C24" s="15" t="s">
        <v>282</v>
      </c>
      <c r="D24" s="15">
        <v>87.78</v>
      </c>
      <c r="E24">
        <f t="shared" si="0"/>
        <v>1</v>
      </c>
      <c r="F24" s="43" t="s">
        <v>24</v>
      </c>
    </row>
    <row r="25" spans="1:6" ht="15.75" thickBot="1" x14ac:dyDescent="0.3">
      <c r="A25" s="13" t="s">
        <v>386</v>
      </c>
      <c r="B25" s="15" t="s">
        <v>30</v>
      </c>
      <c r="C25" s="15" t="s">
        <v>387</v>
      </c>
      <c r="D25" s="15">
        <v>100</v>
      </c>
      <c r="E25">
        <f t="shared" si="0"/>
        <v>1</v>
      </c>
      <c r="F25" s="42" t="s">
        <v>25</v>
      </c>
    </row>
    <row r="26" spans="1:6" ht="15.75" thickBot="1" x14ac:dyDescent="0.3">
      <c r="A26" s="13" t="s">
        <v>388</v>
      </c>
      <c r="B26" s="15" t="s">
        <v>45</v>
      </c>
      <c r="C26" s="15" t="s">
        <v>389</v>
      </c>
      <c r="D26" s="15" t="s">
        <v>362</v>
      </c>
      <c r="E26">
        <f t="shared" si="0"/>
        <v>1</v>
      </c>
      <c r="F26" s="42" t="s">
        <v>26</v>
      </c>
    </row>
    <row r="27" spans="1:6" ht="15.75" thickBot="1" x14ac:dyDescent="0.3">
      <c r="A27" s="13" t="s">
        <v>390</v>
      </c>
      <c r="B27" s="15" t="s">
        <v>65</v>
      </c>
      <c r="C27" s="15" t="s">
        <v>286</v>
      </c>
      <c r="D27" s="15">
        <v>63.33</v>
      </c>
      <c r="E27">
        <f t="shared" si="0"/>
        <v>1</v>
      </c>
      <c r="F27" s="42" t="s">
        <v>27</v>
      </c>
    </row>
    <row r="28" spans="1:6" ht="15.75" thickBot="1" x14ac:dyDescent="0.3">
      <c r="A28" s="13" t="s">
        <v>391</v>
      </c>
      <c r="B28" s="15" t="s">
        <v>46</v>
      </c>
      <c r="C28" s="15" t="s">
        <v>287</v>
      </c>
      <c r="D28" s="15">
        <v>75.709999999999994</v>
      </c>
      <c r="E28">
        <f t="shared" si="0"/>
        <v>1</v>
      </c>
      <c r="F28" s="43" t="s">
        <v>28</v>
      </c>
    </row>
    <row r="29" spans="1:6" ht="15.75" thickBot="1" x14ac:dyDescent="0.3">
      <c r="A29" s="13" t="s">
        <v>392</v>
      </c>
      <c r="B29" s="15" t="s">
        <v>47</v>
      </c>
      <c r="C29" s="15" t="s">
        <v>292</v>
      </c>
      <c r="D29" s="15">
        <v>93.33</v>
      </c>
      <c r="E29">
        <f t="shared" si="0"/>
        <v>1</v>
      </c>
      <c r="F29" s="43" t="s">
        <v>29</v>
      </c>
    </row>
    <row r="30" spans="1:6" ht="15.75" thickBot="1" x14ac:dyDescent="0.3">
      <c r="A30" s="13" t="s">
        <v>393</v>
      </c>
      <c r="B30" s="15" t="s">
        <v>66</v>
      </c>
      <c r="C30" s="15" t="s">
        <v>291</v>
      </c>
      <c r="D30" s="15">
        <v>46.66</v>
      </c>
      <c r="E30">
        <f t="shared" si="0"/>
        <v>1</v>
      </c>
      <c r="F30" s="42" t="s">
        <v>30</v>
      </c>
    </row>
    <row r="31" spans="1:6" ht="15.75" thickBot="1" x14ac:dyDescent="0.3">
      <c r="A31" s="13" t="s">
        <v>394</v>
      </c>
      <c r="B31" s="15" t="s">
        <v>48</v>
      </c>
      <c r="C31" s="15" t="s">
        <v>293</v>
      </c>
      <c r="D31" s="15">
        <v>75</v>
      </c>
      <c r="E31">
        <f t="shared" si="0"/>
        <v>1</v>
      </c>
      <c r="F31" s="42" t="s">
        <v>31</v>
      </c>
    </row>
    <row r="32" spans="1:6" x14ac:dyDescent="0.25">
      <c r="A32" s="27" t="s">
        <v>395</v>
      </c>
      <c r="B32" s="28" t="s">
        <v>32</v>
      </c>
      <c r="C32" s="16" t="s">
        <v>296</v>
      </c>
      <c r="D32" s="28">
        <v>63.33</v>
      </c>
      <c r="E32">
        <f t="shared" si="0"/>
        <v>1</v>
      </c>
      <c r="F32" s="42" t="s">
        <v>32</v>
      </c>
    </row>
    <row r="33" spans="1:6" ht="15.75" thickBot="1" x14ac:dyDescent="0.3">
      <c r="A33" s="13" t="s">
        <v>396</v>
      </c>
      <c r="B33" s="15" t="s">
        <v>49</v>
      </c>
      <c r="C33" s="15" t="s">
        <v>297</v>
      </c>
      <c r="D33" s="15">
        <v>100</v>
      </c>
      <c r="E33">
        <f t="shared" si="0"/>
        <v>1</v>
      </c>
      <c r="F33" s="43" t="s">
        <v>33</v>
      </c>
    </row>
    <row r="34" spans="1:6" ht="15.75" thickBot="1" x14ac:dyDescent="0.3">
      <c r="A34" s="13" t="s">
        <v>397</v>
      </c>
      <c r="B34" s="15" t="s">
        <v>50</v>
      </c>
      <c r="C34" s="15" t="s">
        <v>398</v>
      </c>
      <c r="D34" s="15" t="s">
        <v>362</v>
      </c>
      <c r="E34">
        <f t="shared" si="0"/>
        <v>1</v>
      </c>
      <c r="F34" s="42" t="s">
        <v>34</v>
      </c>
    </row>
    <row r="35" spans="1:6" ht="15.75" thickBot="1" x14ac:dyDescent="0.3">
      <c r="A35" s="13" t="s">
        <v>399</v>
      </c>
      <c r="B35" s="15" t="s">
        <v>33</v>
      </c>
      <c r="C35" s="15" t="s">
        <v>400</v>
      </c>
      <c r="D35" s="15" t="s">
        <v>362</v>
      </c>
      <c r="E35">
        <f t="shared" si="0"/>
        <v>1</v>
      </c>
      <c r="F35" s="43" t="s">
        <v>35</v>
      </c>
    </row>
    <row r="36" spans="1:6" ht="15.75" thickBot="1" x14ac:dyDescent="0.3">
      <c r="A36" s="13" t="s">
        <v>401</v>
      </c>
      <c r="B36" s="15" t="s">
        <v>34</v>
      </c>
      <c r="C36" s="15" t="s">
        <v>300</v>
      </c>
      <c r="D36" s="15">
        <v>80</v>
      </c>
      <c r="E36">
        <f t="shared" si="0"/>
        <v>1</v>
      </c>
      <c r="F36" s="15" t="s">
        <v>36</v>
      </c>
    </row>
    <row r="37" spans="1:6" ht="15" customHeight="1" x14ac:dyDescent="0.25">
      <c r="A37" s="27" t="s">
        <v>402</v>
      </c>
      <c r="B37" s="28" t="s">
        <v>35</v>
      </c>
      <c r="C37" s="28" t="s">
        <v>302</v>
      </c>
      <c r="D37" s="28">
        <v>67.98</v>
      </c>
      <c r="E37">
        <f t="shared" si="0"/>
        <v>1</v>
      </c>
      <c r="F37" s="43" t="s">
        <v>37</v>
      </c>
    </row>
    <row r="38" spans="1:6" ht="30.75" thickBot="1" x14ac:dyDescent="0.3">
      <c r="A38" s="13" t="s">
        <v>403</v>
      </c>
      <c r="B38" s="15" t="s">
        <v>68</v>
      </c>
      <c r="C38" s="15" t="s">
        <v>303</v>
      </c>
      <c r="D38" s="15">
        <v>100</v>
      </c>
      <c r="E38">
        <f t="shared" si="0"/>
        <v>1</v>
      </c>
      <c r="F38" s="42" t="s">
        <v>38</v>
      </c>
    </row>
    <row r="39" spans="1:6" ht="15.75" thickBot="1" x14ac:dyDescent="0.3">
      <c r="A39" s="13" t="s">
        <v>404</v>
      </c>
      <c r="B39" s="15" t="s">
        <v>54</v>
      </c>
      <c r="C39" s="15" t="s">
        <v>306</v>
      </c>
      <c r="D39" s="15">
        <v>40</v>
      </c>
      <c r="E39">
        <f t="shared" si="0"/>
        <v>1</v>
      </c>
      <c r="F39" s="43" t="s">
        <v>39</v>
      </c>
    </row>
    <row r="40" spans="1:6" ht="15.75" thickBot="1" x14ac:dyDescent="0.3">
      <c r="A40" s="13" t="s">
        <v>405</v>
      </c>
      <c r="B40" s="15" t="s">
        <v>21</v>
      </c>
      <c r="C40" s="15" t="s">
        <v>308</v>
      </c>
      <c r="D40" s="15">
        <v>100</v>
      </c>
      <c r="E40">
        <f t="shared" si="0"/>
        <v>1</v>
      </c>
      <c r="F40" s="43" t="s">
        <v>40</v>
      </c>
    </row>
    <row r="41" spans="1:6" ht="15.75" thickBot="1" x14ac:dyDescent="0.3">
      <c r="A41" s="13" t="s">
        <v>406</v>
      </c>
      <c r="B41" s="15" t="s">
        <v>55</v>
      </c>
      <c r="C41" s="15" t="s">
        <v>309</v>
      </c>
      <c r="D41" s="15">
        <v>0</v>
      </c>
      <c r="E41">
        <f t="shared" si="0"/>
        <v>1</v>
      </c>
      <c r="F41" s="42" t="s">
        <v>41</v>
      </c>
    </row>
    <row r="42" spans="1:6" ht="15.75" thickBot="1" x14ac:dyDescent="0.3">
      <c r="A42" s="13" t="s">
        <v>407</v>
      </c>
      <c r="B42" s="15" t="s">
        <v>56</v>
      </c>
      <c r="C42" s="15" t="s">
        <v>408</v>
      </c>
      <c r="D42" s="15" t="s">
        <v>362</v>
      </c>
      <c r="E42">
        <f t="shared" si="0"/>
        <v>1</v>
      </c>
      <c r="F42" s="42" t="s">
        <v>42</v>
      </c>
    </row>
    <row r="43" spans="1:6" ht="15.75" thickBot="1" x14ac:dyDescent="0.3">
      <c r="A43" s="13" t="s">
        <v>409</v>
      </c>
      <c r="B43" s="15" t="s">
        <v>70</v>
      </c>
      <c r="C43" s="15" t="s">
        <v>311</v>
      </c>
      <c r="D43" s="15">
        <v>100</v>
      </c>
      <c r="E43">
        <f t="shared" si="0"/>
        <v>1</v>
      </c>
      <c r="F43" s="42" t="s">
        <v>43</v>
      </c>
    </row>
    <row r="44" spans="1:6" ht="15.75" thickBot="1" x14ac:dyDescent="0.3">
      <c r="A44" s="13" t="s">
        <v>410</v>
      </c>
      <c r="B44" s="15" t="s">
        <v>73</v>
      </c>
      <c r="C44" s="15" t="s">
        <v>314</v>
      </c>
      <c r="D44" s="15">
        <v>68.42</v>
      </c>
      <c r="E44">
        <f t="shared" si="0"/>
        <v>1</v>
      </c>
      <c r="F44" s="43" t="s">
        <v>44</v>
      </c>
    </row>
    <row r="45" spans="1:6" ht="15.75" thickBot="1" x14ac:dyDescent="0.3">
      <c r="A45" s="13" t="s">
        <v>411</v>
      </c>
      <c r="B45" s="15" t="s">
        <v>19</v>
      </c>
      <c r="C45" s="15" t="s">
        <v>412</v>
      </c>
      <c r="D45" s="15">
        <v>100</v>
      </c>
      <c r="E45">
        <f t="shared" si="0"/>
        <v>1</v>
      </c>
      <c r="F45" s="43" t="s">
        <v>45</v>
      </c>
    </row>
    <row r="46" spans="1:6" ht="15.75" thickBot="1" x14ac:dyDescent="0.3">
      <c r="A46" s="13" t="s">
        <v>413</v>
      </c>
      <c r="B46" s="15" t="s">
        <v>36</v>
      </c>
      <c r="C46" s="15" t="s">
        <v>316</v>
      </c>
      <c r="D46" s="15">
        <v>100</v>
      </c>
      <c r="E46">
        <f t="shared" si="0"/>
        <v>1</v>
      </c>
      <c r="F46" s="43" t="s">
        <v>46</v>
      </c>
    </row>
    <row r="47" spans="1:6" ht="15.75" thickBot="1" x14ac:dyDescent="0.3">
      <c r="A47" s="13" t="s">
        <v>414</v>
      </c>
      <c r="B47" s="15" t="s">
        <v>75</v>
      </c>
      <c r="C47" s="15" t="s">
        <v>317</v>
      </c>
      <c r="D47" s="15">
        <v>100</v>
      </c>
      <c r="E47">
        <f t="shared" si="0"/>
        <v>1</v>
      </c>
      <c r="F47" s="43" t="s">
        <v>47</v>
      </c>
    </row>
    <row r="48" spans="1:6" ht="15.75" thickBot="1" x14ac:dyDescent="0.3">
      <c r="A48" s="13" t="s">
        <v>415</v>
      </c>
      <c r="B48" s="15" t="s">
        <v>76</v>
      </c>
      <c r="C48" s="15" t="s">
        <v>318</v>
      </c>
      <c r="D48" s="15">
        <v>100</v>
      </c>
      <c r="E48">
        <f t="shared" si="0"/>
        <v>1</v>
      </c>
      <c r="F48" s="42" t="s">
        <v>48</v>
      </c>
    </row>
    <row r="49" spans="1:6" ht="15.75" thickBot="1" x14ac:dyDescent="0.3">
      <c r="A49" s="13" t="s">
        <v>416</v>
      </c>
      <c r="B49" s="15" t="s">
        <v>37</v>
      </c>
      <c r="C49" s="15" t="s">
        <v>322</v>
      </c>
      <c r="D49" s="15">
        <v>33.33</v>
      </c>
      <c r="E49">
        <f t="shared" si="0"/>
        <v>1</v>
      </c>
      <c r="F49" s="43" t="s">
        <v>49</v>
      </c>
    </row>
    <row r="50" spans="1:6" ht="15.75" thickBot="1" x14ac:dyDescent="0.3">
      <c r="A50" s="13" t="s">
        <v>417</v>
      </c>
      <c r="B50" s="15" t="s">
        <v>38</v>
      </c>
      <c r="C50" s="15" t="s">
        <v>324</v>
      </c>
      <c r="D50" s="15">
        <v>66.66</v>
      </c>
      <c r="E50">
        <f t="shared" si="0"/>
        <v>1</v>
      </c>
      <c r="F50" s="42" t="s">
        <v>50</v>
      </c>
    </row>
    <row r="51" spans="1:6" ht="15.75" thickBot="1" x14ac:dyDescent="0.3">
      <c r="A51" s="13" t="s">
        <v>418</v>
      </c>
      <c r="B51" s="15" t="s">
        <v>77</v>
      </c>
      <c r="C51" s="15" t="s">
        <v>325</v>
      </c>
      <c r="D51" s="15">
        <v>74.83</v>
      </c>
      <c r="E51">
        <f t="shared" si="0"/>
        <v>1</v>
      </c>
      <c r="F51" s="42" t="s">
        <v>51</v>
      </c>
    </row>
    <row r="52" spans="1:6" ht="15.75" thickBot="1" x14ac:dyDescent="0.3">
      <c r="A52" s="13" t="s">
        <v>419</v>
      </c>
      <c r="B52" s="15" t="s">
        <v>78</v>
      </c>
      <c r="C52" s="15" t="s">
        <v>326</v>
      </c>
      <c r="D52" s="15">
        <v>92.5</v>
      </c>
      <c r="E52">
        <f t="shared" si="0"/>
        <v>1</v>
      </c>
      <c r="F52" s="43" t="s">
        <v>52</v>
      </c>
    </row>
    <row r="53" spans="1:6" ht="15.75" thickBot="1" x14ac:dyDescent="0.3">
      <c r="A53" s="13" t="s">
        <v>420</v>
      </c>
      <c r="B53" s="15" t="s">
        <v>39</v>
      </c>
      <c r="C53" s="15" t="s">
        <v>328</v>
      </c>
      <c r="D53" s="15">
        <v>57.57</v>
      </c>
      <c r="E53">
        <f t="shared" si="0"/>
        <v>1</v>
      </c>
      <c r="F53" s="15" t="s">
        <v>53</v>
      </c>
    </row>
    <row r="54" spans="1:6" ht="15.75" thickBot="1" x14ac:dyDescent="0.3">
      <c r="A54" s="13" t="s">
        <v>421</v>
      </c>
      <c r="B54" s="15" t="s">
        <v>79</v>
      </c>
      <c r="C54" s="15" t="s">
        <v>329</v>
      </c>
      <c r="D54" s="15">
        <v>64.819999999999993</v>
      </c>
      <c r="E54">
        <f t="shared" si="0"/>
        <v>1</v>
      </c>
      <c r="F54" s="42" t="s">
        <v>54</v>
      </c>
    </row>
    <row r="55" spans="1:6" ht="15.75" thickBot="1" x14ac:dyDescent="0.3">
      <c r="A55" s="13" t="s">
        <v>422</v>
      </c>
      <c r="B55" s="15" t="s">
        <v>40</v>
      </c>
      <c r="C55" s="15" t="s">
        <v>331</v>
      </c>
      <c r="D55" s="15">
        <v>0</v>
      </c>
      <c r="E55">
        <f t="shared" si="0"/>
        <v>1</v>
      </c>
      <c r="F55" s="43" t="s">
        <v>55</v>
      </c>
    </row>
    <row r="56" spans="1:6" ht="30.75" thickBot="1" x14ac:dyDescent="0.3">
      <c r="A56" s="13" t="s">
        <v>423</v>
      </c>
      <c r="B56" s="15" t="s">
        <v>31</v>
      </c>
      <c r="C56" s="15" t="s">
        <v>284</v>
      </c>
      <c r="D56" s="15" t="s">
        <v>362</v>
      </c>
      <c r="E56">
        <f t="shared" si="0"/>
        <v>1</v>
      </c>
      <c r="F56" s="43" t="s">
        <v>56</v>
      </c>
    </row>
    <row r="57" spans="1:6" ht="15.75" thickBot="1" x14ac:dyDescent="0.3">
      <c r="A57" s="13" t="s">
        <v>424</v>
      </c>
      <c r="B57" s="15" t="s">
        <v>80</v>
      </c>
      <c r="C57" s="15" t="s">
        <v>332</v>
      </c>
      <c r="D57" s="15">
        <v>76.19</v>
      </c>
      <c r="E57">
        <f t="shared" si="0"/>
        <v>1</v>
      </c>
      <c r="F57" s="43" t="s">
        <v>57</v>
      </c>
    </row>
    <row r="58" spans="1:6" ht="15.75" thickBot="1" x14ac:dyDescent="0.3">
      <c r="A58" s="13" t="s">
        <v>425</v>
      </c>
      <c r="B58" s="15" t="s">
        <v>81</v>
      </c>
      <c r="C58" s="15" t="s">
        <v>333</v>
      </c>
      <c r="D58" s="15">
        <v>83.51</v>
      </c>
      <c r="E58">
        <f t="shared" si="0"/>
        <v>1</v>
      </c>
      <c r="F58" s="43" t="s">
        <v>58</v>
      </c>
    </row>
    <row r="59" spans="1:6" ht="15.75" thickBot="1" x14ac:dyDescent="0.3">
      <c r="A59" s="13" t="s">
        <v>426</v>
      </c>
      <c r="B59" s="15" t="s">
        <v>85</v>
      </c>
      <c r="C59" s="15" t="s">
        <v>336</v>
      </c>
      <c r="D59" s="15">
        <v>46.67</v>
      </c>
      <c r="E59">
        <f t="shared" si="0"/>
        <v>1</v>
      </c>
      <c r="F59" s="43" t="s">
        <v>59</v>
      </c>
    </row>
    <row r="60" spans="1:6" ht="15.75" thickBot="1" x14ac:dyDescent="0.3">
      <c r="A60" s="13" t="s">
        <v>427</v>
      </c>
      <c r="B60" s="15" t="s">
        <v>41</v>
      </c>
      <c r="C60" s="15" t="s">
        <v>338</v>
      </c>
      <c r="D60" s="15">
        <v>86.59</v>
      </c>
      <c r="E60">
        <f t="shared" si="0"/>
        <v>1</v>
      </c>
      <c r="F60" s="15" t="s">
        <v>60</v>
      </c>
    </row>
    <row r="61" spans="1:6" ht="15" customHeight="1" x14ac:dyDescent="0.25">
      <c r="A61" s="27" t="s">
        <v>428</v>
      </c>
      <c r="B61" s="28" t="s">
        <v>42</v>
      </c>
      <c r="C61" s="28" t="s">
        <v>340</v>
      </c>
      <c r="D61" s="28">
        <v>62.62</v>
      </c>
      <c r="E61">
        <f t="shared" si="0"/>
        <v>1</v>
      </c>
      <c r="F61" s="42" t="s">
        <v>61</v>
      </c>
    </row>
    <row r="62" spans="1:6" ht="30.75" thickBot="1" x14ac:dyDescent="0.3">
      <c r="A62" s="13" t="s">
        <v>429</v>
      </c>
      <c r="B62" s="15" t="s">
        <v>43</v>
      </c>
      <c r="C62" s="15" t="s">
        <v>430</v>
      </c>
      <c r="D62" s="15" t="s">
        <v>362</v>
      </c>
      <c r="E62">
        <f t="shared" si="0"/>
        <v>1</v>
      </c>
      <c r="F62" s="43" t="s">
        <v>62</v>
      </c>
    </row>
    <row r="63" spans="1:6" ht="30.75" thickBot="1" x14ac:dyDescent="0.3">
      <c r="A63" s="13" t="s">
        <v>431</v>
      </c>
      <c r="B63" s="15" t="s">
        <v>86</v>
      </c>
      <c r="C63" s="15" t="s">
        <v>432</v>
      </c>
      <c r="D63" s="15" t="s">
        <v>362</v>
      </c>
      <c r="E63">
        <f t="shared" si="0"/>
        <v>1</v>
      </c>
      <c r="F63" s="43" t="s">
        <v>63</v>
      </c>
    </row>
    <row r="64" spans="1:6" ht="15.75" thickBot="1" x14ac:dyDescent="0.3">
      <c r="A64" s="13" t="s">
        <v>433</v>
      </c>
      <c r="B64" s="15" t="s">
        <v>89</v>
      </c>
      <c r="C64" s="15" t="s">
        <v>343</v>
      </c>
      <c r="D64" s="15">
        <v>57.36</v>
      </c>
      <c r="E64">
        <f t="shared" si="0"/>
        <v>1</v>
      </c>
      <c r="F64" s="43" t="s">
        <v>64</v>
      </c>
    </row>
    <row r="65" spans="1:6" ht="15.75" thickBot="1" x14ac:dyDescent="0.3">
      <c r="A65" s="13" t="s">
        <v>434</v>
      </c>
      <c r="B65" s="15" t="s">
        <v>90</v>
      </c>
      <c r="C65" s="15" t="s">
        <v>344</v>
      </c>
      <c r="D65" s="15">
        <v>71.95</v>
      </c>
      <c r="E65">
        <f t="shared" si="0"/>
        <v>1</v>
      </c>
      <c r="F65" s="42" t="s">
        <v>65</v>
      </c>
    </row>
    <row r="66" spans="1:6" ht="15.75" thickBot="1" x14ac:dyDescent="0.3">
      <c r="A66" s="13" t="s">
        <v>435</v>
      </c>
      <c r="B66" s="15" t="s">
        <v>91</v>
      </c>
      <c r="C66" s="15" t="s">
        <v>345</v>
      </c>
      <c r="D66" s="15">
        <v>80.95</v>
      </c>
      <c r="E66">
        <f t="shared" si="0"/>
        <v>1</v>
      </c>
      <c r="F66" s="15" t="s">
        <v>66</v>
      </c>
    </row>
    <row r="67" spans="1:6" ht="15.75" thickBot="1" x14ac:dyDescent="0.3">
      <c r="A67" s="13" t="s">
        <v>436</v>
      </c>
      <c r="B67" s="15" t="s">
        <v>94</v>
      </c>
      <c r="C67" s="15" t="s">
        <v>346</v>
      </c>
      <c r="D67" s="15">
        <v>67.819999999999993</v>
      </c>
      <c r="E67">
        <f t="shared" ref="E67:E95" si="1">IF(MATCH(F67,B:B,0),1,2)</f>
        <v>1</v>
      </c>
      <c r="F67" s="43" t="s">
        <v>67</v>
      </c>
    </row>
    <row r="68" spans="1:6" ht="15.75" thickBot="1" x14ac:dyDescent="0.3">
      <c r="A68" s="13" t="s">
        <v>437</v>
      </c>
      <c r="B68" s="15" t="s">
        <v>64</v>
      </c>
      <c r="C68" s="15" t="s">
        <v>438</v>
      </c>
      <c r="D68" s="15" t="s">
        <v>362</v>
      </c>
      <c r="E68">
        <f t="shared" si="1"/>
        <v>1</v>
      </c>
      <c r="F68" s="43" t="s">
        <v>68</v>
      </c>
    </row>
    <row r="69" spans="1:6" ht="15.75" thickBot="1" x14ac:dyDescent="0.3">
      <c r="A69" s="13" t="s">
        <v>439</v>
      </c>
      <c r="B69" s="15" t="s">
        <v>95</v>
      </c>
      <c r="C69" s="15" t="s">
        <v>440</v>
      </c>
      <c r="D69" s="15">
        <v>74.78</v>
      </c>
      <c r="E69">
        <f t="shared" si="1"/>
        <v>1</v>
      </c>
      <c r="F69" s="43" t="s">
        <v>69</v>
      </c>
    </row>
    <row r="70" spans="1:6" ht="15.75" thickBot="1" x14ac:dyDescent="0.3">
      <c r="A70" s="13" t="s">
        <v>441</v>
      </c>
      <c r="B70" s="17" t="s">
        <v>10</v>
      </c>
      <c r="C70" s="15" t="s">
        <v>261</v>
      </c>
      <c r="D70" s="15">
        <v>77.38</v>
      </c>
      <c r="E70">
        <f t="shared" si="1"/>
        <v>1</v>
      </c>
      <c r="F70" s="43" t="s">
        <v>70</v>
      </c>
    </row>
    <row r="71" spans="1:6" ht="15.75" thickBot="1" x14ac:dyDescent="0.3">
      <c r="A71" s="13" t="s">
        <v>442</v>
      </c>
      <c r="B71" s="15" t="s">
        <v>9</v>
      </c>
      <c r="C71" s="15" t="s">
        <v>260</v>
      </c>
      <c r="D71" s="15">
        <v>50</v>
      </c>
      <c r="E71">
        <f t="shared" si="1"/>
        <v>1</v>
      </c>
      <c r="F71" s="43" t="s">
        <v>71</v>
      </c>
    </row>
    <row r="72" spans="1:6" ht="15.75" thickBot="1" x14ac:dyDescent="0.3">
      <c r="A72" s="13" t="s">
        <v>443</v>
      </c>
      <c r="B72" s="15" t="s">
        <v>11</v>
      </c>
      <c r="C72" s="15" t="s">
        <v>262</v>
      </c>
      <c r="D72" s="15">
        <v>20</v>
      </c>
      <c r="E72">
        <f t="shared" si="1"/>
        <v>1</v>
      </c>
      <c r="F72" s="43" t="s">
        <v>72</v>
      </c>
    </row>
    <row r="73" spans="1:6" ht="15.75" thickBot="1" x14ac:dyDescent="0.3">
      <c r="A73" s="13" t="s">
        <v>444</v>
      </c>
      <c r="B73" s="15" t="s">
        <v>52</v>
      </c>
      <c r="C73" s="15" t="s">
        <v>298</v>
      </c>
      <c r="D73" s="15">
        <v>60</v>
      </c>
      <c r="E73">
        <f t="shared" si="1"/>
        <v>1</v>
      </c>
      <c r="F73" s="43" t="s">
        <v>73</v>
      </c>
    </row>
    <row r="74" spans="1:6" ht="15.75" thickBot="1" x14ac:dyDescent="0.3">
      <c r="A74" s="13" t="s">
        <v>445</v>
      </c>
      <c r="B74" s="17" t="s">
        <v>67</v>
      </c>
      <c r="C74" s="15" t="s">
        <v>294</v>
      </c>
      <c r="D74" s="15">
        <v>68.349999999999994</v>
      </c>
      <c r="E74">
        <f t="shared" si="1"/>
        <v>1</v>
      </c>
      <c r="F74" s="43" t="s">
        <v>74</v>
      </c>
    </row>
    <row r="75" spans="1:6" ht="30.75" thickBot="1" x14ac:dyDescent="0.3">
      <c r="A75" s="13" t="s">
        <v>446</v>
      </c>
      <c r="B75" s="15" t="s">
        <v>58</v>
      </c>
      <c r="C75" s="15" t="s">
        <v>447</v>
      </c>
      <c r="D75" s="15">
        <v>80</v>
      </c>
      <c r="E75">
        <f t="shared" si="1"/>
        <v>1</v>
      </c>
      <c r="F75" s="42" t="s">
        <v>75</v>
      </c>
    </row>
    <row r="76" spans="1:6" ht="30.75" thickBot="1" x14ac:dyDescent="0.3">
      <c r="A76" s="13" t="s">
        <v>448</v>
      </c>
      <c r="B76" s="15" t="s">
        <v>59</v>
      </c>
      <c r="C76" s="15" t="s">
        <v>277</v>
      </c>
      <c r="D76" s="15">
        <v>20</v>
      </c>
      <c r="E76">
        <f t="shared" si="1"/>
        <v>1</v>
      </c>
      <c r="F76" s="42" t="s">
        <v>76</v>
      </c>
    </row>
    <row r="77" spans="1:6" ht="30.75" thickBot="1" x14ac:dyDescent="0.3">
      <c r="A77" s="13" t="s">
        <v>449</v>
      </c>
      <c r="B77" s="15" t="s">
        <v>450</v>
      </c>
      <c r="C77" s="15" t="s">
        <v>285</v>
      </c>
      <c r="D77" s="15">
        <v>100</v>
      </c>
      <c r="E77">
        <f t="shared" si="1"/>
        <v>1</v>
      </c>
      <c r="F77" s="43" t="s">
        <v>77</v>
      </c>
    </row>
    <row r="78" spans="1:6" ht="30.75" thickBot="1" x14ac:dyDescent="0.3">
      <c r="A78" s="13" t="s">
        <v>451</v>
      </c>
      <c r="B78" s="15" t="s">
        <v>62</v>
      </c>
      <c r="C78" s="15" t="s">
        <v>289</v>
      </c>
      <c r="D78" s="15">
        <v>40</v>
      </c>
      <c r="E78">
        <f t="shared" si="1"/>
        <v>1</v>
      </c>
      <c r="F78" s="43" t="s">
        <v>78</v>
      </c>
    </row>
    <row r="79" spans="1:6" ht="30.75" thickBot="1" x14ac:dyDescent="0.3">
      <c r="A79" s="13" t="s">
        <v>452</v>
      </c>
      <c r="B79" s="15" t="s">
        <v>63</v>
      </c>
      <c r="C79" s="15" t="s">
        <v>320</v>
      </c>
      <c r="D79" s="15">
        <v>57.14</v>
      </c>
      <c r="E79">
        <f t="shared" si="1"/>
        <v>1</v>
      </c>
      <c r="F79" s="43" t="s">
        <v>79</v>
      </c>
    </row>
    <row r="80" spans="1:6" ht="15.75" thickBot="1" x14ac:dyDescent="0.3">
      <c r="A80" s="13" t="s">
        <v>453</v>
      </c>
      <c r="B80" s="17" t="s">
        <v>71</v>
      </c>
      <c r="C80" s="15" t="s">
        <v>312</v>
      </c>
      <c r="D80" s="15">
        <v>85.19</v>
      </c>
      <c r="E80">
        <f t="shared" si="1"/>
        <v>1</v>
      </c>
      <c r="F80" s="43" t="s">
        <v>80</v>
      </c>
    </row>
    <row r="81" spans="1:6" ht="30.75" thickBot="1" x14ac:dyDescent="0.3">
      <c r="A81" s="13" t="s">
        <v>454</v>
      </c>
      <c r="B81" s="15" t="s">
        <v>69</v>
      </c>
      <c r="C81" s="15" t="s">
        <v>455</v>
      </c>
      <c r="D81" s="15" t="s">
        <v>362</v>
      </c>
      <c r="E81">
        <f t="shared" si="1"/>
        <v>1</v>
      </c>
      <c r="F81" s="43" t="s">
        <v>81</v>
      </c>
    </row>
    <row r="82" spans="1:6" ht="15" customHeight="1" x14ac:dyDescent="0.25">
      <c r="A82" s="27" t="s">
        <v>456</v>
      </c>
      <c r="B82" s="28" t="s">
        <v>20</v>
      </c>
      <c r="C82" s="28" t="s">
        <v>457</v>
      </c>
      <c r="D82" s="28" t="s">
        <v>362</v>
      </c>
      <c r="E82">
        <f t="shared" si="1"/>
        <v>1</v>
      </c>
      <c r="F82" s="43" t="s">
        <v>82</v>
      </c>
    </row>
    <row r="83" spans="1:6" ht="15.75" thickBot="1" x14ac:dyDescent="0.3">
      <c r="A83" s="13" t="s">
        <v>458</v>
      </c>
      <c r="B83" s="15" t="s">
        <v>44</v>
      </c>
      <c r="C83" s="15" t="s">
        <v>459</v>
      </c>
      <c r="D83" s="15" t="s">
        <v>362</v>
      </c>
      <c r="E83">
        <f t="shared" si="1"/>
        <v>1</v>
      </c>
      <c r="F83" s="43" t="s">
        <v>83</v>
      </c>
    </row>
    <row r="84" spans="1:6" ht="15.75" thickBot="1" x14ac:dyDescent="0.3">
      <c r="A84" s="13" t="s">
        <v>460</v>
      </c>
      <c r="B84" s="15" t="s">
        <v>51</v>
      </c>
      <c r="C84" s="15" t="s">
        <v>461</v>
      </c>
      <c r="D84" s="15" t="s">
        <v>362</v>
      </c>
      <c r="E84">
        <f t="shared" si="1"/>
        <v>1</v>
      </c>
      <c r="F84" s="15" t="s">
        <v>84</v>
      </c>
    </row>
    <row r="85" spans="1:6" ht="15.75" thickBot="1" x14ac:dyDescent="0.3">
      <c r="A85" s="13" t="s">
        <v>462</v>
      </c>
      <c r="B85" s="15" t="s">
        <v>57</v>
      </c>
      <c r="C85" s="15" t="s">
        <v>463</v>
      </c>
      <c r="D85" s="15" t="s">
        <v>362</v>
      </c>
      <c r="E85">
        <f t="shared" si="1"/>
        <v>1</v>
      </c>
      <c r="F85" s="42" t="s">
        <v>85</v>
      </c>
    </row>
    <row r="86" spans="1:6" ht="15.75" thickBot="1" x14ac:dyDescent="0.3">
      <c r="A86" s="13" t="s">
        <v>464</v>
      </c>
      <c r="B86" s="15" t="s">
        <v>72</v>
      </c>
      <c r="C86" s="15" t="s">
        <v>313</v>
      </c>
      <c r="D86" s="15">
        <v>100</v>
      </c>
      <c r="E86">
        <f t="shared" si="1"/>
        <v>1</v>
      </c>
      <c r="F86" s="43" t="s">
        <v>86</v>
      </c>
    </row>
    <row r="87" spans="1:6" ht="15.75" thickBot="1" x14ac:dyDescent="0.3">
      <c r="A87" s="13" t="s">
        <v>465</v>
      </c>
      <c r="B87" s="17" t="s">
        <v>83</v>
      </c>
      <c r="C87" s="15" t="s">
        <v>334</v>
      </c>
      <c r="D87" s="15">
        <v>62.63</v>
      </c>
      <c r="E87">
        <f t="shared" si="1"/>
        <v>1</v>
      </c>
      <c r="F87" s="43" t="s">
        <v>87</v>
      </c>
    </row>
    <row r="88" spans="1:6" ht="15.75" thickBot="1" x14ac:dyDescent="0.3">
      <c r="A88" s="13" t="s">
        <v>466</v>
      </c>
      <c r="B88" s="15" t="s">
        <v>74</v>
      </c>
      <c r="C88" s="15" t="s">
        <v>467</v>
      </c>
      <c r="D88" s="15" t="s">
        <v>362</v>
      </c>
      <c r="E88">
        <f t="shared" si="1"/>
        <v>1</v>
      </c>
      <c r="F88" s="15" t="s">
        <v>88</v>
      </c>
    </row>
    <row r="89" spans="1:6" ht="15.75" thickBot="1" x14ac:dyDescent="0.3">
      <c r="A89" s="13" t="s">
        <v>468</v>
      </c>
      <c r="B89" s="15" t="s">
        <v>84</v>
      </c>
      <c r="C89" s="15" t="s">
        <v>335</v>
      </c>
      <c r="D89" s="15">
        <v>100</v>
      </c>
      <c r="E89">
        <f t="shared" si="1"/>
        <v>1</v>
      </c>
      <c r="F89" s="42" t="s">
        <v>89</v>
      </c>
    </row>
    <row r="90" spans="1:6" ht="15.75" thickBot="1" x14ac:dyDescent="0.3">
      <c r="A90" s="13" t="s">
        <v>469</v>
      </c>
      <c r="B90" s="15" t="s">
        <v>82</v>
      </c>
      <c r="C90" s="15" t="s">
        <v>470</v>
      </c>
      <c r="D90" s="15" t="s">
        <v>362</v>
      </c>
      <c r="E90">
        <f t="shared" si="1"/>
        <v>1</v>
      </c>
      <c r="F90" s="43" t="s">
        <v>90</v>
      </c>
    </row>
    <row r="91" spans="1:6" ht="15.75" thickBot="1" x14ac:dyDescent="0.3">
      <c r="A91" s="13" t="s">
        <v>471</v>
      </c>
      <c r="B91" s="15" t="s">
        <v>93</v>
      </c>
      <c r="C91" s="15" t="s">
        <v>472</v>
      </c>
      <c r="D91" s="15" t="s">
        <v>362</v>
      </c>
      <c r="E91">
        <f t="shared" si="1"/>
        <v>1</v>
      </c>
      <c r="F91" s="42" t="s">
        <v>91</v>
      </c>
    </row>
    <row r="92" spans="1:6" ht="15.75" thickBot="1" x14ac:dyDescent="0.3">
      <c r="A92" s="13" t="s">
        <v>473</v>
      </c>
      <c r="B92" s="17" t="s">
        <v>87</v>
      </c>
      <c r="C92" s="15" t="s">
        <v>341</v>
      </c>
      <c r="D92" s="15">
        <v>62.5</v>
      </c>
      <c r="E92">
        <f t="shared" si="1"/>
        <v>1</v>
      </c>
      <c r="F92" s="43" t="s">
        <v>92</v>
      </c>
    </row>
    <row r="93" spans="1:6" ht="15.75" thickBot="1" x14ac:dyDescent="0.3">
      <c r="A93" s="13" t="s">
        <v>474</v>
      </c>
      <c r="B93" s="15" t="s">
        <v>53</v>
      </c>
      <c r="C93" s="15" t="s">
        <v>304</v>
      </c>
      <c r="D93" s="15">
        <v>90.9</v>
      </c>
      <c r="E93">
        <f t="shared" si="1"/>
        <v>1</v>
      </c>
      <c r="F93" s="43" t="s">
        <v>93</v>
      </c>
    </row>
    <row r="94" spans="1:6" ht="15.75" thickBot="1" x14ac:dyDescent="0.3">
      <c r="A94" s="13" t="s">
        <v>475</v>
      </c>
      <c r="B94" s="15" t="s">
        <v>88</v>
      </c>
      <c r="C94" s="15" t="s">
        <v>342</v>
      </c>
      <c r="D94" s="15">
        <v>15</v>
      </c>
      <c r="E94">
        <f t="shared" si="1"/>
        <v>1</v>
      </c>
      <c r="F94" s="42" t="s">
        <v>94</v>
      </c>
    </row>
    <row r="95" spans="1:6" ht="15.75" thickBot="1" x14ac:dyDescent="0.3">
      <c r="A95" s="13" t="s">
        <v>476</v>
      </c>
      <c r="B95" s="15" t="s">
        <v>92</v>
      </c>
      <c r="C95" s="15" t="s">
        <v>347</v>
      </c>
      <c r="D95" s="15">
        <v>90</v>
      </c>
      <c r="E95">
        <f t="shared" si="1"/>
        <v>1</v>
      </c>
      <c r="F95" s="45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2</vt:i4>
      </vt:variant>
    </vt:vector>
  </HeadingPairs>
  <TitlesOfParts>
    <vt:vector size="13" baseType="lpstr">
      <vt:lpstr>Лист1</vt:lpstr>
      <vt:lpstr>Лист2</vt:lpstr>
      <vt:lpstr>Лист3</vt:lpstr>
      <vt:lpstr>Лист5 дороги</vt:lpstr>
      <vt:lpstr>Лист7 транспорт</vt:lpstr>
      <vt:lpstr>Сопоставление названий</vt:lpstr>
      <vt:lpstr>дороги голоса 2014</vt:lpstr>
      <vt:lpstr>дороги % 2014</vt:lpstr>
      <vt:lpstr>транспорт % 2014</vt:lpstr>
      <vt:lpstr>транспорт голоса 2014</vt:lpstr>
      <vt:lpstr>жкх % и голоса 2014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2022-01-25T05:46:32Z</dcterms:modified>
  <cp:contentStatus/>
</cp:coreProperties>
</file>